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Hicks/Dropbox/FAF + Syndication School/Syndication School/Series 20 - How to Asset Manage a Newly Acquired Apartment Syndication Deal/"/>
    </mc:Choice>
  </mc:AlternateContent>
  <xr:revisionPtr revIDLastSave="0" documentId="8_{E9972E6A-640C-FA41-960F-0AE7E420B85D}" xr6:coauthVersionLast="36" xr6:coauthVersionMax="36" xr10:uidLastSave="{00000000-0000-0000-0000-000000000000}"/>
  <bookViews>
    <workbookView xWindow="-38400" yWindow="460" windowWidth="38280" windowHeight="21140" xr2:uid="{0D8AD221-CD1A-C347-95AD-7684EB23C522}"/>
  </bookViews>
  <sheets>
    <sheet name="Weekly Performance" sheetId="5" r:id="rId1"/>
    <sheet name="SAMPLE" sheetId="1" r:id="rId2"/>
  </sheets>
  <externalReferences>
    <externalReference r:id="rId3"/>
  </externalReferences>
  <definedNames>
    <definedName name="Property">[1]Report1!$A$1:$A$65536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C28" i="5"/>
  <c r="C30" i="5"/>
  <c r="C32" i="5"/>
  <c r="C39" i="5"/>
  <c r="D39" i="5"/>
  <c r="L38" i="5"/>
  <c r="H36" i="5"/>
  <c r="G36" i="5"/>
  <c r="C35" i="5"/>
  <c r="C36" i="5"/>
  <c r="N35" i="5"/>
  <c r="D33" i="5"/>
  <c r="L31" i="5"/>
  <c r="K29" i="5"/>
  <c r="L29" i="5"/>
  <c r="D29" i="5"/>
  <c r="N28" i="5"/>
  <c r="K28" i="5"/>
  <c r="L28" i="5"/>
  <c r="K27" i="5"/>
  <c r="L27" i="5"/>
  <c r="K26" i="5"/>
  <c r="L26" i="5"/>
  <c r="N24" i="5"/>
  <c r="E24" i="5"/>
  <c r="D24" i="5"/>
  <c r="C24" i="5"/>
  <c r="J22" i="5"/>
  <c r="R19" i="5"/>
  <c r="R18" i="5"/>
  <c r="R17" i="5"/>
  <c r="P1" i="5"/>
  <c r="Q1" i="5"/>
  <c r="R16" i="5"/>
  <c r="G1" i="5"/>
  <c r="H1" i="5"/>
  <c r="R15" i="5"/>
  <c r="R14" i="5"/>
  <c r="R13" i="5"/>
  <c r="R12" i="5"/>
  <c r="G10" i="5"/>
  <c r="O10" i="5"/>
  <c r="P10" i="5"/>
  <c r="Q10" i="5"/>
  <c r="H10" i="5"/>
  <c r="G9" i="5"/>
  <c r="O9" i="5"/>
  <c r="P9" i="5"/>
  <c r="Q9" i="5"/>
  <c r="H9" i="5"/>
  <c r="G8" i="5"/>
  <c r="O8" i="5"/>
  <c r="P8" i="5"/>
  <c r="Q8" i="5"/>
  <c r="H8" i="5"/>
  <c r="G7" i="5"/>
  <c r="O7" i="5"/>
  <c r="P7" i="5"/>
  <c r="Q7" i="5"/>
  <c r="H7" i="5"/>
  <c r="M1" i="5"/>
  <c r="B5" i="1"/>
  <c r="C27" i="1"/>
  <c r="C29" i="1"/>
  <c r="C31" i="1"/>
  <c r="C38" i="1"/>
  <c r="D38" i="1"/>
  <c r="D32" i="1"/>
  <c r="L37" i="1"/>
  <c r="H35" i="1"/>
  <c r="C34" i="1"/>
  <c r="C35" i="1"/>
  <c r="N34" i="1"/>
  <c r="C5" i="1"/>
  <c r="D5" i="1"/>
  <c r="E5" i="1"/>
  <c r="F5" i="1"/>
  <c r="G5" i="1"/>
  <c r="H5" i="1"/>
  <c r="L30" i="1"/>
  <c r="K28" i="1"/>
  <c r="L28" i="1"/>
  <c r="N27" i="1"/>
  <c r="K27" i="1"/>
  <c r="L27" i="1"/>
  <c r="K26" i="1"/>
  <c r="L26" i="1"/>
  <c r="K25" i="1"/>
  <c r="L25" i="1"/>
  <c r="N23" i="1"/>
  <c r="E23" i="1"/>
  <c r="D23" i="1"/>
  <c r="C23" i="1"/>
  <c r="J21" i="1"/>
  <c r="K5" i="1"/>
  <c r="R17" i="1"/>
  <c r="R18" i="1"/>
  <c r="L5" i="1"/>
  <c r="R16" i="1"/>
  <c r="I5" i="1"/>
  <c r="J5" i="1"/>
  <c r="M5" i="1"/>
  <c r="N5" i="1"/>
  <c r="O5" i="1"/>
  <c r="R13" i="1"/>
  <c r="G1" i="1"/>
  <c r="H1" i="1"/>
  <c r="R14" i="1"/>
  <c r="R11" i="1"/>
  <c r="G9" i="1"/>
  <c r="H9" i="1"/>
  <c r="O9" i="1"/>
  <c r="P9" i="1"/>
  <c r="Q9" i="1"/>
  <c r="G8" i="1"/>
  <c r="O8" i="1"/>
  <c r="P8" i="1"/>
  <c r="Q8" i="1"/>
  <c r="H8" i="1"/>
  <c r="G7" i="1"/>
  <c r="O7" i="1"/>
  <c r="P7" i="1"/>
  <c r="Q7" i="1"/>
  <c r="G6" i="1"/>
  <c r="O6" i="1"/>
  <c r="P6" i="1"/>
  <c r="Q6" i="1"/>
  <c r="H6" i="1"/>
  <c r="P5" i="1"/>
  <c r="H7" i="1"/>
  <c r="D28" i="1"/>
  <c r="R12" i="1"/>
  <c r="P1" i="1"/>
  <c r="Q5" i="1"/>
  <c r="Q1" i="1"/>
  <c r="R15" i="1"/>
  <c r="M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Liane Fang</author>
  </authors>
  <commentList>
    <comment ref="K32" authorId="0" shapeId="0" xr:uid="{5B83AEA3-1B34-0540-A69A-244A05397D1E}">
      <text>
        <r>
          <rPr>
            <sz val="9"/>
            <color indexed="81"/>
            <rFont val="Arial"/>
            <family val="2"/>
          </rPr>
          <t>As of this week, how many units total are SHOWABLE?  So exclude any vacants that are in the rehab or make ready process.</t>
        </r>
      </text>
    </comment>
    <comment ref="K33" authorId="0" shapeId="0" xr:uid="{6D183F8A-3B13-BC43-A05D-C8F32900D797}">
      <text>
        <r>
          <rPr>
            <sz val="9"/>
            <color indexed="81"/>
            <rFont val="Arial"/>
            <family val="2"/>
          </rPr>
          <t>How many rehabs / turns were completed in the last week?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Liane Fang</author>
  </authors>
  <commentList>
    <comment ref="K31" authorId="0" shapeId="0" xr:uid="{0BB1579F-6515-2A4E-A962-017E80937F92}">
      <text>
        <r>
          <rPr>
            <sz val="9"/>
            <color indexed="81"/>
            <rFont val="Arial"/>
            <family val="2"/>
          </rPr>
          <t>As of this week, how many units total are SHOWABLE?  So exclude any vacants that are in the rehab or make ready process.</t>
        </r>
      </text>
    </comment>
    <comment ref="K32" authorId="0" shapeId="0" xr:uid="{6FDC13BC-EB30-834F-B512-1DBF7A75619A}">
      <text>
        <r>
          <rPr>
            <sz val="9"/>
            <color indexed="81"/>
            <rFont val="Arial"/>
            <family val="2"/>
          </rPr>
          <t>How many rehabs / turns were completed in the last week?</t>
        </r>
      </text>
    </comment>
  </commentList>
</comments>
</file>

<file path=xl/sharedStrings.xml><?xml version="1.0" encoding="utf-8"?>
<sst xmlns="http://schemas.openxmlformats.org/spreadsheetml/2006/main" count="371" uniqueCount="174">
  <si>
    <t>08.13.18</t>
  </si>
  <si>
    <t>% Occupancy--&gt;</t>
  </si>
  <si>
    <t>&lt;--% Physical Vacancy</t>
  </si>
  <si>
    <t>Box score trend</t>
  </si>
  <si>
    <t>% Leased--&gt;</t>
  </si>
  <si>
    <t>&lt;--% Not Leased</t>
  </si>
  <si>
    <t>SUMMARY</t>
  </si>
  <si>
    <t>PREVIOUS LEASING</t>
  </si>
  <si>
    <t>LAST WEEK'S LEASING</t>
  </si>
  <si>
    <t>LEASING TOTAL</t>
  </si>
  <si>
    <t># of Units</t>
  </si>
  <si>
    <t>Last Wk Occupied (Incl. Non-Rev)</t>
  </si>
  <si>
    <t>New Skips + Evictions</t>
  </si>
  <si>
    <t>Moved Out</t>
  </si>
  <si>
    <t>Moved In</t>
  </si>
  <si>
    <t xml:space="preserve"> NonRev + Occupied </t>
  </si>
  <si>
    <t>Physical Vacancies</t>
  </si>
  <si>
    <t>Leased: Vacants</t>
  </si>
  <si>
    <t>Pre-Leased: NTVs</t>
  </si>
  <si>
    <t>Lease Rejections/ Cancellations</t>
  </si>
  <si>
    <t>New NTV's Received</t>
  </si>
  <si>
    <t>Net Leases</t>
  </si>
  <si>
    <t>Total Leased</t>
  </si>
  <si>
    <t>Units Left To Lease</t>
  </si>
  <si>
    <t>TOTAL</t>
  </si>
  <si>
    <t>1 Bed+ Eff</t>
  </si>
  <si>
    <t>2 x 1</t>
  </si>
  <si>
    <t>2 x 2</t>
  </si>
  <si>
    <t>3 Bed</t>
  </si>
  <si>
    <t>TRAFFIC SOURCES</t>
  </si>
  <si>
    <t>Leads</t>
  </si>
  <si>
    <t>Shows</t>
  </si>
  <si>
    <t>Net Leased</t>
  </si>
  <si>
    <t>REASONS FOR NOT LEASING</t>
  </si>
  <si>
    <t>REASON FOR REJECTIONS</t>
  </si>
  <si>
    <t>REASON FOR NTV</t>
  </si>
  <si>
    <t>CELL MATCHING CONFIRMATION:</t>
  </si>
  <si>
    <t>rent.com</t>
  </si>
  <si>
    <t>Rent Too Expensive</t>
  </si>
  <si>
    <t>Bad Rental History</t>
  </si>
  <si>
    <t>rent too high</t>
  </si>
  <si>
    <t>Skips / Evictions</t>
  </si>
  <si>
    <t>Signage / Stopped By</t>
  </si>
  <si>
    <t>Unit Not Available</t>
  </si>
  <si>
    <t>Criminal Record</t>
  </si>
  <si>
    <t>On-Site Transfer</t>
  </si>
  <si>
    <t>Total Leases</t>
  </si>
  <si>
    <t>apt guide</t>
  </si>
  <si>
    <t>no response to call/email</t>
  </si>
  <si>
    <t>Full Time Student</t>
  </si>
  <si>
    <t>smaller/larger apt</t>
  </si>
  <si>
    <t>Traffic</t>
  </si>
  <si>
    <t>google</t>
  </si>
  <si>
    <t>no show appt</t>
  </si>
  <si>
    <t>Lack of Information</t>
  </si>
  <si>
    <t>Purchased Home</t>
  </si>
  <si>
    <t>Occupancy + Vacancy = 100%</t>
  </si>
  <si>
    <t>prop referral</t>
  </si>
  <si>
    <t>unit amenities</t>
  </si>
  <si>
    <t>Location Desired Not Available</t>
  </si>
  <si>
    <t>amenities</t>
  </si>
  <si>
    <t>Leased + Not Leased = 100%</t>
  </si>
  <si>
    <t>apt list</t>
  </si>
  <si>
    <t>Not Wanting To Commit/still looking</t>
  </si>
  <si>
    <t>Under Income</t>
  </si>
  <si>
    <t>No Longer Qualifies</t>
  </si>
  <si>
    <t>NTVs</t>
  </si>
  <si>
    <t>rentlinx</t>
  </si>
  <si>
    <t>Future Move In Date</t>
  </si>
  <si>
    <t>Changed Mind</t>
  </si>
  <si>
    <t>Job Transfer</t>
  </si>
  <si>
    <t>Lease Rejections</t>
  </si>
  <si>
    <t>apts.com</t>
  </si>
  <si>
    <t>TRAFFIC WAS NOT QUALIFIED BECAUSE</t>
  </si>
  <si>
    <t>Poor Credit History</t>
  </si>
  <si>
    <t>Personal Reason/illness</t>
  </si>
  <si>
    <t>Move Outs / NTVs</t>
  </si>
  <si>
    <t>craigslist</t>
  </si>
  <si>
    <t>Income Too Low</t>
  </si>
  <si>
    <t>Changed Units</t>
  </si>
  <si>
    <t>Not Happy With Property</t>
  </si>
  <si>
    <t>apt finder</t>
  </si>
  <si>
    <t xml:space="preserve">Other (explain): </t>
  </si>
  <si>
    <t>n/a</t>
  </si>
  <si>
    <t>Evictions</t>
  </si>
  <si>
    <t>prop. Website</t>
  </si>
  <si>
    <t>Negative Rental</t>
  </si>
  <si>
    <t>Total Rejections</t>
  </si>
  <si>
    <t xml:space="preserve">relocating </t>
  </si>
  <si>
    <t>Zillow</t>
  </si>
  <si>
    <t>housing</t>
  </si>
  <si>
    <t>Other (explain):</t>
  </si>
  <si>
    <t>Total Traffic</t>
  </si>
  <si>
    <t>Pet Doesn't Meet Property Criteria</t>
  </si>
  <si>
    <t>New Renewals</t>
  </si>
  <si>
    <t>Total On Notice</t>
  </si>
  <si>
    <t>FINANCIALS</t>
  </si>
  <si>
    <t>Amount</t>
  </si>
  <si>
    <t>LEASE EXPIRATIONS</t>
  </si>
  <si>
    <t>#</t>
  </si>
  <si>
    <t>Renewed this month</t>
  </si>
  <si>
    <t>NTV</t>
  </si>
  <si>
    <t>Undecided</t>
  </si>
  <si>
    <t>Net Exposure</t>
  </si>
  <si>
    <t>APPLICATIONS (INCLUDES NTV, PRE-LEASED, VACANTS)</t>
  </si>
  <si>
    <t>Rents Monthly billing</t>
  </si>
  <si>
    <t>Month to Month Leases</t>
  </si>
  <si>
    <t>Approved Last Week</t>
  </si>
  <si>
    <t>RUBS billing</t>
  </si>
  <si>
    <t>Thru End of This Calendar Mo</t>
  </si>
  <si>
    <t>Property Pending</t>
  </si>
  <si>
    <t>Total Monthly Billing</t>
  </si>
  <si>
    <t>Thru End of NEXT Calendar  Mo</t>
  </si>
  <si>
    <t>Total Leased Last Week</t>
  </si>
  <si>
    <t>MTD Collections</t>
  </si>
  <si>
    <t>Thru End of NEXT NEXT Calendar  Mo</t>
  </si>
  <si>
    <t>ON WAIT LIST</t>
  </si>
  <si>
    <t>Current Month Deliquent</t>
  </si>
  <si>
    <t>MOVE IN/OUT</t>
  </si>
  <si>
    <t>Move Outs</t>
  </si>
  <si>
    <t>Move Ins</t>
  </si>
  <si>
    <t>READY UNITS</t>
  </si>
  <si>
    <t>Eff</t>
  </si>
  <si>
    <t>Prior Deliquent</t>
  </si>
  <si>
    <t>0-7 Days</t>
  </si>
  <si>
    <t>Total # Vacant</t>
  </si>
  <si>
    <t>1x1</t>
  </si>
  <si>
    <t>Total Delinquent</t>
  </si>
  <si>
    <t>8-14 Days</t>
  </si>
  <si>
    <t># Vacant Being Shown This Wk</t>
  </si>
  <si>
    <t>2x1</t>
  </si>
  <si>
    <t># of Units with Delinquency</t>
  </si>
  <si>
    <t>15-21 Days</t>
  </si>
  <si>
    <t># Completed Last Wk</t>
  </si>
  <si>
    <t>2x2</t>
  </si>
  <si>
    <t>Expenses MTD</t>
  </si>
  <si>
    <t>22-30 Days</t>
  </si>
  <si>
    <t>SERVICE REQUESTS</t>
  </si>
  <si>
    <t>3x2</t>
  </si>
  <si>
    <t>Income MTD</t>
  </si>
  <si>
    <t>30 + Days</t>
  </si>
  <si>
    <t>Pending last week (+)</t>
  </si>
  <si>
    <t>Exp / Inc Ratio</t>
  </si>
  <si>
    <t>Received this week (+)</t>
  </si>
  <si>
    <t>OTHER</t>
  </si>
  <si>
    <t>Completed this week (-)</t>
  </si>
  <si>
    <t># of lease violations sent</t>
  </si>
  <si>
    <t>New Evictions Filed</t>
  </si>
  <si>
    <t>Pending this week (=)</t>
  </si>
  <si>
    <t># of incident reports</t>
  </si>
  <si>
    <t>Explanation:</t>
  </si>
  <si>
    <t>New Skips</t>
  </si>
  <si>
    <t>%</t>
  </si>
  <si>
    <t>ACCOUNTS RECEIVABLE</t>
  </si>
  <si>
    <t>EVICTIONS + SKIPS</t>
  </si>
  <si>
    <t>Prev Evictions Still in Process</t>
  </si>
  <si>
    <t>TOTAL MOVE IN/OUT</t>
  </si>
  <si>
    <t>WINDWARD FOREST</t>
  </si>
  <si>
    <t>diff from Total Delinquent</t>
  </si>
  <si>
    <t>% Budgeted Occupancy--&gt;</t>
  </si>
  <si>
    <t>Avg Market Occupancy--&gt;</t>
  </si>
  <si>
    <t>&lt;--% Budgeted Physical Vacancy</t>
  </si>
  <si>
    <t>Weekly Update</t>
  </si>
  <si>
    <t>Unexpected Repairs / Capital Expense(s)</t>
  </si>
  <si>
    <t xml:space="preserve">A/R Current Balance </t>
  </si>
  <si>
    <t>Market and Effective Rent Pricing Update</t>
  </si>
  <si>
    <t>Your Community:</t>
  </si>
  <si>
    <t>Average Market Rent PSF:</t>
  </si>
  <si>
    <t>Average Effective Rent PSF:</t>
  </si>
  <si>
    <t>Competitors Average Totals:</t>
  </si>
  <si>
    <t>This information is from the most recent Market Survey</t>
  </si>
  <si>
    <t xml:space="preserve">Average Effective Rental Rate for Current Week: </t>
  </si>
  <si>
    <t>Property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</si>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</sst>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m/d/yy;@"/>
    <numFmt numFmtId="165" formatCode="_(* #,##0_);_(* \(#,##0\);_(* \-??_);_(@_)"/>
    <numFmt numFmtId="166" formatCode="\$#,##0.00"/>
    <numFmt numFmtId="167" formatCode="0.0%"/>
    <numFmt numFmtId="168" formatCode="&quot;$&quot;#,##0.00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Arial"/>
      <family val="2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57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800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57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indexed="57"/>
      <name val="Calibri"/>
      <family val="2"/>
      <scheme val="minor"/>
    </font>
    <font>
      <b/>
      <sz val="11"/>
      <color indexed="57"/>
      <name val="Calibri"/>
      <family val="2"/>
      <scheme val="minor"/>
    </font>
    <font>
      <sz val="12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9"/>
      <color rgb="FF980000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3F3F7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8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2" fillId="0" borderId="0"/>
    <xf numFmtId="0" fontId="32" fillId="9" borderId="81" applyNumberFormat="0" applyFont="0" applyAlignment="0" applyProtection="0"/>
    <xf numFmtId="9" fontId="32" fillId="0" borderId="0" applyFont="0" applyFill="0" applyBorder="0" applyAlignment="0" applyProtection="0"/>
    <xf numFmtId="0" fontId="37" fillId="8" borderId="80" applyNumberFormat="0" applyAlignment="0" applyProtection="0"/>
  </cellStyleXfs>
  <cellXfs count="308">
    <xf numFmtId="0" fontId="0" fillId="0" borderId="0" xfId="0"/>
    <xf numFmtId="0" fontId="9" fillId="2" borderId="0" xfId="3" applyFont="1" applyFill="1" applyBorder="1" applyAlignment="1" applyProtection="1"/>
    <xf numFmtId="0" fontId="1" fillId="0" borderId="0" xfId="0" applyFont="1"/>
    <xf numFmtId="0" fontId="9" fillId="2" borderId="0" xfId="3" applyFont="1" applyFill="1" applyBorder="1" applyAlignment="1" applyProtection="1">
      <alignment horizontal="center" wrapText="1"/>
    </xf>
    <xf numFmtId="0" fontId="8" fillId="2" borderId="0" xfId="3" applyFont="1" applyFill="1" applyBorder="1" applyAlignment="1" applyProtection="1"/>
    <xf numFmtId="0" fontId="6" fillId="2" borderId="0" xfId="0" applyFont="1" applyFill="1" applyProtection="1"/>
    <xf numFmtId="0" fontId="6" fillId="0" borderId="0" xfId="0" applyFont="1" applyProtection="1"/>
    <xf numFmtId="0" fontId="6" fillId="2" borderId="5" xfId="3" applyFont="1" applyFill="1" applyBorder="1" applyAlignment="1" applyProtection="1"/>
    <xf numFmtId="0" fontId="15" fillId="2" borderId="10" xfId="0" applyFont="1" applyFill="1" applyBorder="1" applyAlignment="1" applyProtection="1"/>
    <xf numFmtId="166" fontId="15" fillId="2" borderId="7" xfId="0" applyNumberFormat="1" applyFont="1" applyFill="1" applyBorder="1" applyAlignment="1" applyProtection="1">
      <alignment horizontal="center"/>
      <protection locked="0"/>
    </xf>
    <xf numFmtId="0" fontId="15" fillId="3" borderId="2" xfId="3" applyFont="1" applyFill="1" applyBorder="1" applyAlignment="1" applyProtection="1">
      <alignment horizontal="center"/>
    </xf>
    <xf numFmtId="0" fontId="15" fillId="3" borderId="3" xfId="3" applyFont="1" applyFill="1" applyBorder="1" applyAlignment="1" applyProtection="1"/>
    <xf numFmtId="0" fontId="8" fillId="3" borderId="0" xfId="3" applyFont="1" applyFill="1" applyBorder="1" applyAlignment="1" applyProtection="1">
      <alignment horizontal="left" vertical="top"/>
    </xf>
    <xf numFmtId="0" fontId="15" fillId="3" borderId="3" xfId="0" applyFont="1" applyFill="1" applyBorder="1" applyAlignment="1" applyProtection="1"/>
    <xf numFmtId="0" fontId="15" fillId="3" borderId="2" xfId="0" applyFont="1" applyFill="1" applyBorder="1" applyAlignment="1" applyProtection="1"/>
    <xf numFmtId="0" fontId="15" fillId="5" borderId="0" xfId="0" applyFont="1" applyFill="1" applyBorder="1" applyAlignment="1" applyProtection="1"/>
    <xf numFmtId="0" fontId="15" fillId="5" borderId="0" xfId="3" applyFont="1" applyFill="1" applyBorder="1" applyAlignment="1" applyProtection="1">
      <alignment horizontal="right"/>
    </xf>
    <xf numFmtId="0" fontId="15" fillId="5" borderId="0" xfId="3" applyFont="1" applyFill="1" applyBorder="1" applyAlignment="1" applyProtection="1">
      <alignment horizontal="left"/>
    </xf>
    <xf numFmtId="0" fontId="15" fillId="5" borderId="0" xfId="3" applyFont="1" applyFill="1" applyBorder="1" applyAlignment="1" applyProtection="1"/>
    <xf numFmtId="0" fontId="15" fillId="5" borderId="5" xfId="3" applyFont="1" applyFill="1" applyBorder="1" applyAlignment="1" applyProtection="1"/>
    <xf numFmtId="0" fontId="15" fillId="5" borderId="0" xfId="3" applyFont="1" applyFill="1" applyBorder="1" applyAlignment="1" applyProtection="1">
      <alignment horizontal="center"/>
    </xf>
    <xf numFmtId="0" fontId="17" fillId="5" borderId="0" xfId="3" applyFont="1" applyFill="1" applyBorder="1" applyAlignment="1" applyProtection="1"/>
    <xf numFmtId="1" fontId="15" fillId="3" borderId="2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" fontId="15" fillId="5" borderId="0" xfId="3" applyNumberFormat="1" applyFont="1" applyFill="1" applyBorder="1" applyAlignment="1" applyProtection="1">
      <alignment horizontal="right"/>
    </xf>
    <xf numFmtId="0" fontId="15" fillId="5" borderId="36" xfId="0" applyFont="1" applyFill="1" applyBorder="1" applyProtection="1"/>
    <xf numFmtId="0" fontId="15" fillId="5" borderId="0" xfId="0" applyFont="1" applyFill="1" applyBorder="1" applyProtection="1"/>
    <xf numFmtId="0" fontId="15" fillId="5" borderId="38" xfId="3" applyFont="1" applyFill="1" applyBorder="1" applyAlignment="1" applyProtection="1">
      <alignment horizontal="center"/>
    </xf>
    <xf numFmtId="0" fontId="15" fillId="5" borderId="38" xfId="0" applyFont="1" applyFill="1" applyBorder="1" applyProtection="1"/>
    <xf numFmtId="0" fontId="17" fillId="5" borderId="38" xfId="3" applyFont="1" applyFill="1" applyBorder="1" applyAlignment="1" applyProtection="1"/>
    <xf numFmtId="0" fontId="17" fillId="5" borderId="39" xfId="3" applyFont="1" applyFill="1" applyBorder="1" applyAlignment="1" applyProtection="1"/>
    <xf numFmtId="0" fontId="15" fillId="5" borderId="2" xfId="3" applyFont="1" applyFill="1" applyBorder="1" applyAlignment="1" applyProtection="1">
      <alignment horizontal="center"/>
    </xf>
    <xf numFmtId="0" fontId="15" fillId="3" borderId="2" xfId="0" applyFont="1" applyFill="1" applyBorder="1" applyProtection="1"/>
    <xf numFmtId="0" fontId="15" fillId="5" borderId="3" xfId="3" applyFont="1" applyFill="1" applyBorder="1" applyAlignment="1" applyProtection="1">
      <alignment horizontal="center"/>
    </xf>
    <xf numFmtId="0" fontId="15" fillId="5" borderId="36" xfId="0" applyFont="1" applyFill="1" applyBorder="1" applyAlignment="1" applyProtection="1"/>
    <xf numFmtId="0" fontId="15" fillId="5" borderId="38" xfId="0" applyFont="1" applyFill="1" applyBorder="1" applyAlignment="1" applyProtection="1">
      <alignment horizontal="right"/>
    </xf>
    <xf numFmtId="0" fontId="15" fillId="5" borderId="38" xfId="3" applyFont="1" applyFill="1" applyBorder="1" applyAlignment="1" applyProtection="1"/>
    <xf numFmtId="0" fontId="15" fillId="5" borderId="2" xfId="0" applyFont="1" applyFill="1" applyBorder="1" applyAlignment="1" applyProtection="1">
      <alignment horizontal="center"/>
    </xf>
    <xf numFmtId="0" fontId="15" fillId="5" borderId="2" xfId="3" applyFont="1" applyFill="1" applyBorder="1" applyAlignment="1" applyProtection="1"/>
    <xf numFmtId="0" fontId="15" fillId="5" borderId="3" xfId="3" applyFont="1" applyFill="1" applyBorder="1" applyAlignment="1" applyProtection="1"/>
    <xf numFmtId="0" fontId="15" fillId="5" borderId="39" xfId="3" applyFont="1" applyFill="1" applyBorder="1" applyAlignment="1" applyProtection="1"/>
    <xf numFmtId="0" fontId="15" fillId="5" borderId="3" xfId="3" applyFont="1" applyFill="1" applyBorder="1" applyAlignment="1" applyProtection="1">
      <alignment horizontal="center" wrapText="1"/>
    </xf>
    <xf numFmtId="0" fontId="13" fillId="3" borderId="26" xfId="3" applyFont="1" applyFill="1" applyBorder="1" applyAlignment="1" applyProtection="1">
      <alignment horizontal="left"/>
    </xf>
    <xf numFmtId="0" fontId="12" fillId="3" borderId="26" xfId="0" applyFont="1" applyFill="1" applyBorder="1" applyProtection="1"/>
    <xf numFmtId="0" fontId="6" fillId="3" borderId="27" xfId="0" applyFont="1" applyFill="1" applyBorder="1" applyProtection="1"/>
    <xf numFmtId="0" fontId="13" fillId="3" borderId="0" xfId="3" applyFont="1" applyFill="1" applyBorder="1" applyAlignment="1" applyProtection="1">
      <alignment horizontal="left" vertical="top"/>
    </xf>
    <xf numFmtId="0" fontId="12" fillId="3" borderId="0" xfId="3" applyFont="1" applyFill="1" applyBorder="1" applyAlignment="1" applyProtection="1"/>
    <xf numFmtId="0" fontId="6" fillId="3" borderId="5" xfId="3" applyFont="1" applyFill="1" applyBorder="1" applyAlignment="1" applyProtection="1"/>
    <xf numFmtId="0" fontId="25" fillId="5" borderId="4" xfId="0" applyFont="1" applyFill="1" applyBorder="1" applyAlignment="1" applyProtection="1"/>
    <xf numFmtId="0" fontId="26" fillId="5" borderId="4" xfId="3" applyFont="1" applyFill="1" applyBorder="1" applyAlignment="1" applyProtection="1">
      <alignment horizontal="right"/>
    </xf>
    <xf numFmtId="1" fontId="12" fillId="5" borderId="0" xfId="3" applyNumberFormat="1" applyFont="1" applyFill="1" applyBorder="1" applyAlignment="1" applyProtection="1"/>
    <xf numFmtId="1" fontId="13" fillId="5" borderId="0" xfId="3" applyNumberFormat="1" applyFont="1" applyFill="1" applyBorder="1" applyAlignment="1" applyProtection="1">
      <alignment horizontal="right"/>
    </xf>
    <xf numFmtId="0" fontId="13" fillId="5" borderId="0" xfId="3" applyFont="1" applyFill="1" applyBorder="1" applyAlignment="1" applyProtection="1">
      <alignment horizontal="left"/>
    </xf>
    <xf numFmtId="165" fontId="12" fillId="5" borderId="0" xfId="1" applyNumberFormat="1" applyFont="1" applyFill="1" applyBorder="1" applyAlignment="1" applyProtection="1"/>
    <xf numFmtId="0" fontId="12" fillId="5" borderId="0" xfId="0" applyFont="1" applyFill="1" applyBorder="1" applyAlignment="1" applyProtection="1">
      <alignment horizontal="right"/>
    </xf>
    <xf numFmtId="0" fontId="12" fillId="5" borderId="0" xfId="3" applyFont="1" applyFill="1" applyBorder="1" applyAlignment="1" applyProtection="1"/>
    <xf numFmtId="0" fontId="9" fillId="5" borderId="0" xfId="3" applyFont="1" applyFill="1" applyBorder="1" applyAlignment="1" applyProtection="1"/>
    <xf numFmtId="0" fontId="9" fillId="5" borderId="0" xfId="3" applyFont="1" applyFill="1" applyBorder="1" applyAlignment="1" applyProtection="1">
      <alignment horizontal="center" wrapText="1"/>
    </xf>
    <xf numFmtId="0" fontId="8" fillId="5" borderId="0" xfId="3" applyFont="1" applyFill="1" applyBorder="1" applyAlignment="1" applyProtection="1"/>
    <xf numFmtId="0" fontId="6" fillId="5" borderId="0" xfId="3" applyFont="1" applyFill="1" applyBorder="1" applyAlignment="1" applyProtection="1"/>
    <xf numFmtId="0" fontId="15" fillId="5" borderId="0" xfId="0" applyFont="1" applyFill="1" applyAlignment="1" applyProtection="1"/>
    <xf numFmtId="0" fontId="15" fillId="5" borderId="0" xfId="0" applyFont="1" applyFill="1" applyProtection="1"/>
    <xf numFmtId="0" fontId="8" fillId="5" borderId="0" xfId="0" applyFont="1" applyFill="1" applyAlignment="1" applyProtection="1"/>
    <xf numFmtId="0" fontId="6" fillId="5" borderId="0" xfId="0" applyFont="1" applyFill="1" applyProtection="1"/>
    <xf numFmtId="0" fontId="9" fillId="5" borderId="2" xfId="3" applyFont="1" applyFill="1" applyBorder="1" applyAlignment="1" applyProtection="1"/>
    <xf numFmtId="0" fontId="12" fillId="5" borderId="38" xfId="3" applyFont="1" applyFill="1" applyBorder="1" applyAlignment="1" applyProtection="1"/>
    <xf numFmtId="0" fontId="9" fillId="5" borderId="38" xfId="3" applyFont="1" applyFill="1" applyBorder="1" applyAlignment="1" applyProtection="1"/>
    <xf numFmtId="0" fontId="22" fillId="5" borderId="4" xfId="3" applyFont="1" applyFill="1" applyBorder="1" applyAlignment="1" applyProtection="1">
      <alignment horizontal="center" wrapText="1"/>
    </xf>
    <xf numFmtId="1" fontId="10" fillId="5" borderId="0" xfId="3" applyNumberFormat="1" applyFont="1" applyFill="1" applyBorder="1" applyAlignment="1" applyProtection="1">
      <alignment horizontal="center" wrapText="1"/>
    </xf>
    <xf numFmtId="0" fontId="20" fillId="5" borderId="4" xfId="3" applyFont="1" applyFill="1" applyBorder="1" applyAlignment="1" applyProtection="1">
      <alignment horizontal="center" wrapText="1"/>
    </xf>
    <xf numFmtId="0" fontId="27" fillId="4" borderId="6" xfId="3" applyFont="1" applyFill="1" applyBorder="1" applyAlignment="1" applyProtection="1">
      <alignment horizontal="center"/>
    </xf>
    <xf numFmtId="0" fontId="27" fillId="4" borderId="7" xfId="3" applyFont="1" applyFill="1" applyBorder="1" applyAlignment="1" applyProtection="1">
      <alignment horizontal="center"/>
    </xf>
    <xf numFmtId="0" fontId="28" fillId="4" borderId="7" xfId="3" applyFont="1" applyFill="1" applyBorder="1" applyAlignment="1" applyProtection="1">
      <alignment horizontal="center"/>
    </xf>
    <xf numFmtId="1" fontId="27" fillId="4" borderId="7" xfId="0" applyNumberFormat="1" applyFont="1" applyFill="1" applyBorder="1" applyAlignment="1" applyProtection="1">
      <alignment horizontal="center"/>
    </xf>
    <xf numFmtId="1" fontId="27" fillId="4" borderId="8" xfId="0" applyNumberFormat="1" applyFont="1" applyFill="1" applyBorder="1" applyAlignment="1" applyProtection="1">
      <alignment horizontal="center"/>
    </xf>
    <xf numFmtId="0" fontId="27" fillId="4" borderId="9" xfId="3" applyFont="1" applyFill="1" applyBorder="1" applyAlignment="1" applyProtection="1">
      <alignment horizontal="center"/>
    </xf>
    <xf numFmtId="0" fontId="28" fillId="4" borderId="6" xfId="3" applyFont="1" applyFill="1" applyBorder="1" applyAlignment="1" applyProtection="1">
      <alignment horizontal="center"/>
    </xf>
    <xf numFmtId="0" fontId="27" fillId="4" borderId="8" xfId="0" applyFont="1" applyFill="1" applyBorder="1" applyAlignment="1" applyProtection="1">
      <alignment horizontal="center"/>
    </xf>
    <xf numFmtId="1" fontId="27" fillId="4" borderId="10" xfId="0" applyNumberFormat="1" applyFont="1" applyFill="1" applyBorder="1" applyAlignment="1" applyProtection="1">
      <alignment horizontal="center"/>
    </xf>
    <xf numFmtId="1" fontId="22" fillId="0" borderId="7" xfId="0" applyNumberFormat="1" applyFont="1" applyFill="1" applyBorder="1" applyAlignment="1" applyProtection="1">
      <alignment horizontal="center"/>
      <protection locked="0"/>
    </xf>
    <xf numFmtId="0" fontId="22" fillId="0" borderId="7" xfId="3" applyFont="1" applyFill="1" applyBorder="1" applyAlignment="1" applyProtection="1">
      <alignment horizontal="center"/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Alignment="1" applyProtection="1">
      <alignment horizontal="center"/>
      <protection locked="0"/>
    </xf>
    <xf numFmtId="0" fontId="22" fillId="0" borderId="8" xfId="3" applyFont="1" applyFill="1" applyBorder="1" applyAlignment="1" applyProtection="1">
      <alignment horizontal="center"/>
      <protection locked="0"/>
    </xf>
    <xf numFmtId="1" fontId="22" fillId="0" borderId="7" xfId="3" applyNumberFormat="1" applyFont="1" applyFill="1" applyBorder="1" applyAlignment="1" applyProtection="1">
      <alignment horizontal="center"/>
      <protection locked="0"/>
    </xf>
    <xf numFmtId="1" fontId="27" fillId="4" borderId="23" xfId="3" applyNumberFormat="1" applyFont="1" applyFill="1" applyBorder="1" applyAlignment="1" applyProtection="1">
      <alignment horizontal="center"/>
    </xf>
    <xf numFmtId="1" fontId="27" fillId="4" borderId="13" xfId="3" applyNumberFormat="1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0" fontId="22" fillId="0" borderId="20" xfId="0" applyFont="1" applyFill="1" applyBorder="1" applyAlignment="1" applyProtection="1">
      <alignment horizontal="center"/>
      <protection locked="0"/>
    </xf>
    <xf numFmtId="0" fontId="22" fillId="0" borderId="10" xfId="3" applyFont="1" applyFill="1" applyBorder="1" applyAlignment="1" applyProtection="1">
      <alignment horizontal="center"/>
      <protection locked="0"/>
    </xf>
    <xf numFmtId="0" fontId="22" fillId="0" borderId="17" xfId="0" applyFont="1" applyFill="1" applyBorder="1" applyAlignment="1" applyProtection="1">
      <alignment horizontal="center"/>
      <protection locked="0"/>
    </xf>
    <xf numFmtId="0" fontId="22" fillId="0" borderId="19" xfId="0" applyFont="1" applyFill="1" applyBorder="1" applyAlignment="1" applyProtection="1">
      <alignment horizontal="center"/>
      <protection locked="0"/>
    </xf>
    <xf numFmtId="0" fontId="22" fillId="0" borderId="22" xfId="3" applyFont="1" applyFill="1" applyBorder="1" applyAlignment="1" applyProtection="1">
      <alignment horizontal="center"/>
      <protection locked="0"/>
    </xf>
    <xf numFmtId="0" fontId="30" fillId="0" borderId="19" xfId="3" applyFont="1" applyFill="1" applyBorder="1" applyAlignment="1" applyProtection="1">
      <alignment horizontal="center"/>
    </xf>
    <xf numFmtId="0" fontId="22" fillId="0" borderId="22" xfId="0" applyFont="1" applyFill="1" applyBorder="1" applyAlignment="1" applyProtection="1">
      <alignment horizontal="center"/>
      <protection locked="0"/>
    </xf>
    <xf numFmtId="0" fontId="5" fillId="4" borderId="25" xfId="3" applyFont="1" applyFill="1" applyBorder="1" applyAlignment="1" applyProtection="1">
      <alignment horizontal="center"/>
      <protection locked="0"/>
    </xf>
    <xf numFmtId="0" fontId="27" fillId="4" borderId="20" xfId="3" applyFont="1" applyFill="1" applyBorder="1" applyAlignment="1" applyProtection="1">
      <alignment horizontal="center"/>
    </xf>
    <xf numFmtId="0" fontId="22" fillId="0" borderId="29" xfId="0" applyFont="1" applyFill="1" applyBorder="1" applyAlignment="1" applyProtection="1">
      <alignment horizontal="center"/>
      <protection locked="0"/>
    </xf>
    <xf numFmtId="0" fontId="22" fillId="0" borderId="33" xfId="0" applyFont="1" applyFill="1" applyBorder="1" applyAlignment="1" applyProtection="1">
      <alignment horizontal="center"/>
      <protection locked="0"/>
    </xf>
    <xf numFmtId="0" fontId="22" fillId="0" borderId="35" xfId="0" applyFont="1" applyFill="1" applyBorder="1" applyAlignment="1" applyProtection="1">
      <alignment horizontal="center"/>
      <protection locked="0"/>
    </xf>
    <xf numFmtId="0" fontId="22" fillId="0" borderId="12" xfId="0" applyFont="1" applyFill="1" applyBorder="1" applyAlignment="1" applyProtection="1">
      <alignment horizontal="center"/>
      <protection locked="0"/>
    </xf>
    <xf numFmtId="0" fontId="22" fillId="0" borderId="40" xfId="0" applyFont="1" applyFill="1" applyBorder="1" applyAlignment="1" applyProtection="1">
      <alignment horizontal="center"/>
      <protection locked="0"/>
    </xf>
    <xf numFmtId="0" fontId="22" fillId="0" borderId="43" xfId="0" applyFont="1" applyFill="1" applyBorder="1" applyAlignment="1" applyProtection="1">
      <alignment horizontal="center"/>
      <protection locked="0"/>
    </xf>
    <xf numFmtId="0" fontId="22" fillId="0" borderId="44" xfId="0" applyFont="1" applyFill="1" applyBorder="1" applyAlignment="1" applyProtection="1">
      <alignment horizontal="center"/>
      <protection locked="0"/>
    </xf>
    <xf numFmtId="0" fontId="22" fillId="0" borderId="32" xfId="0" applyFont="1" applyFill="1" applyBorder="1" applyAlignment="1" applyProtection="1">
      <alignment horizontal="center"/>
      <protection locked="0"/>
    </xf>
    <xf numFmtId="0" fontId="22" fillId="0" borderId="45" xfId="0" applyFont="1" applyFill="1" applyBorder="1" applyAlignment="1" applyProtection="1">
      <alignment horizontal="center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23" xfId="0" applyFont="1" applyFill="1" applyBorder="1" applyAlignment="1" applyProtection="1">
      <alignment horizontal="center"/>
    </xf>
    <xf numFmtId="0" fontId="22" fillId="5" borderId="0" xfId="3" applyFont="1" applyFill="1" applyBorder="1" applyAlignment="1" applyProtection="1">
      <alignment horizontal="right"/>
    </xf>
    <xf numFmtId="0" fontId="22" fillId="5" borderId="0" xfId="3" applyFont="1" applyFill="1" applyBorder="1" applyAlignment="1" applyProtection="1">
      <alignment horizontal="left"/>
    </xf>
    <xf numFmtId="0" fontId="22" fillId="5" borderId="0" xfId="3" applyFont="1" applyFill="1" applyBorder="1" applyAlignment="1" applyProtection="1"/>
    <xf numFmtId="0" fontId="22" fillId="5" borderId="5" xfId="3" applyFont="1" applyFill="1" applyBorder="1" applyAlignment="1" applyProtection="1"/>
    <xf numFmtId="0" fontId="22" fillId="5" borderId="0" xfId="3" applyFont="1" applyFill="1" applyBorder="1" applyAlignment="1" applyProtection="1">
      <alignment horizontal="center"/>
    </xf>
    <xf numFmtId="0" fontId="22" fillId="5" borderId="21" xfId="3" applyFont="1" applyFill="1" applyBorder="1" applyAlignment="1" applyProtection="1">
      <alignment horizontal="left"/>
    </xf>
    <xf numFmtId="0" fontId="22" fillId="5" borderId="5" xfId="3" applyFont="1" applyFill="1" applyBorder="1" applyAlignment="1" applyProtection="1">
      <alignment horizontal="left"/>
    </xf>
    <xf numFmtId="0" fontId="29" fillId="5" borderId="5" xfId="3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/>
    <xf numFmtId="0" fontId="21" fillId="5" borderId="0" xfId="3" applyFont="1" applyFill="1" applyBorder="1" applyAlignment="1" applyProtection="1"/>
    <xf numFmtId="0" fontId="22" fillId="5" borderId="5" xfId="0" applyFont="1" applyFill="1" applyBorder="1" applyAlignment="1" applyProtection="1"/>
    <xf numFmtId="1" fontId="22" fillId="5" borderId="0" xfId="3" applyNumberFormat="1" applyFont="1" applyFill="1" applyBorder="1" applyAlignment="1" applyProtection="1">
      <alignment horizontal="right"/>
    </xf>
    <xf numFmtId="1" fontId="21" fillId="5" borderId="0" xfId="3" applyNumberFormat="1" applyFont="1" applyFill="1" applyBorder="1" applyAlignment="1" applyProtection="1">
      <alignment horizontal="right"/>
    </xf>
    <xf numFmtId="0" fontId="22" fillId="5" borderId="0" xfId="0" applyFont="1" applyFill="1" applyBorder="1" applyProtection="1"/>
    <xf numFmtId="0" fontId="22" fillId="5" borderId="38" xfId="0" applyFont="1" applyFill="1" applyBorder="1" applyProtection="1"/>
    <xf numFmtId="49" fontId="22" fillId="5" borderId="0" xfId="3" applyNumberFormat="1" applyFont="1" applyFill="1" applyBorder="1" applyAlignment="1" applyProtection="1">
      <alignment horizontal="right"/>
    </xf>
    <xf numFmtId="0" fontId="22" fillId="5" borderId="4" xfId="0" applyFont="1" applyFill="1" applyBorder="1" applyProtection="1"/>
    <xf numFmtId="0" fontId="22" fillId="5" borderId="0" xfId="0" applyFont="1" applyFill="1" applyBorder="1" applyAlignment="1" applyProtection="1">
      <alignment horizontal="left"/>
    </xf>
    <xf numFmtId="0" fontId="32" fillId="6" borderId="4" xfId="3" applyFont="1" applyFill="1" applyBorder="1" applyAlignment="1" applyProtection="1">
      <alignment horizontal="center" wrapText="1"/>
    </xf>
    <xf numFmtId="0" fontId="32" fillId="6" borderId="0" xfId="3" applyFont="1" applyFill="1" applyBorder="1" applyAlignment="1" applyProtection="1">
      <alignment horizontal="center" wrapText="1"/>
    </xf>
    <xf numFmtId="0" fontId="23" fillId="5" borderId="0" xfId="3" applyFont="1" applyFill="1" applyBorder="1" applyAlignment="1" applyProtection="1">
      <alignment horizontal="center" wrapText="1"/>
    </xf>
    <xf numFmtId="0" fontId="22" fillId="5" borderId="0" xfId="3" applyFont="1" applyFill="1" applyBorder="1" applyAlignment="1" applyProtection="1">
      <alignment horizontal="center" wrapText="1"/>
    </xf>
    <xf numFmtId="0" fontId="22" fillId="5" borderId="5" xfId="3" applyFont="1" applyFill="1" applyBorder="1" applyAlignment="1" applyProtection="1">
      <alignment horizontal="center" wrapText="1"/>
    </xf>
    <xf numFmtId="0" fontId="13" fillId="5" borderId="38" xfId="3" applyFont="1" applyFill="1" applyBorder="1" applyAlignment="1" applyProtection="1">
      <alignment horizontal="right"/>
    </xf>
    <xf numFmtId="0" fontId="16" fillId="4" borderId="14" xfId="3" applyFont="1" applyFill="1" applyBorder="1" applyAlignment="1" applyProtection="1">
      <alignment horizontal="center"/>
    </xf>
    <xf numFmtId="0" fontId="16" fillId="4" borderId="37" xfId="3" applyFont="1" applyFill="1" applyBorder="1" applyAlignment="1" applyProtection="1">
      <alignment horizontal="center"/>
    </xf>
    <xf numFmtId="0" fontId="16" fillId="4" borderId="46" xfId="3" applyFont="1" applyFill="1" applyBorder="1" applyAlignment="1" applyProtection="1">
      <alignment horizontal="center"/>
    </xf>
    <xf numFmtId="0" fontId="12" fillId="5" borderId="0" xfId="3" applyFont="1" applyFill="1" applyBorder="1" applyAlignment="1" applyProtection="1">
      <alignment horizontal="right"/>
    </xf>
    <xf numFmtId="0" fontId="12" fillId="5" borderId="38" xfId="3" applyFont="1" applyFill="1" applyBorder="1" applyAlignment="1" applyProtection="1">
      <alignment horizontal="right"/>
    </xf>
    <xf numFmtId="1" fontId="12" fillId="4" borderId="9" xfId="0" applyNumberFormat="1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 wrapText="1"/>
      <protection locked="0"/>
    </xf>
    <xf numFmtId="0" fontId="15" fillId="5" borderId="4" xfId="3" applyFont="1" applyFill="1" applyBorder="1" applyAlignment="1" applyProtection="1"/>
    <xf numFmtId="0" fontId="15" fillId="5" borderId="36" xfId="3" applyFont="1" applyFill="1" applyBorder="1" applyAlignment="1" applyProtection="1"/>
    <xf numFmtId="0" fontId="15" fillId="5" borderId="4" xfId="0" applyFont="1" applyFill="1" applyBorder="1" applyAlignment="1" applyProtection="1"/>
    <xf numFmtId="0" fontId="6" fillId="5" borderId="0" xfId="3" applyFont="1" applyFill="1" applyBorder="1" applyAlignment="1" applyProtection="1">
      <alignment horizontal="center" wrapText="1"/>
    </xf>
    <xf numFmtId="0" fontId="13" fillId="5" borderId="0" xfId="3" applyFont="1" applyFill="1" applyBorder="1" applyAlignment="1" applyProtection="1">
      <alignment horizontal="right"/>
    </xf>
    <xf numFmtId="0" fontId="24" fillId="5" borderId="0" xfId="3" applyFont="1" applyFill="1" applyBorder="1" applyAlignment="1" applyProtection="1">
      <alignment horizontal="right"/>
    </xf>
    <xf numFmtId="1" fontId="6" fillId="5" borderId="0" xfId="3" applyNumberFormat="1" applyFont="1" applyFill="1" applyBorder="1" applyAlignment="1" applyProtection="1"/>
    <xf numFmtId="10" fontId="14" fillId="4" borderId="0" xfId="2" applyNumberFormat="1" applyFont="1" applyFill="1" applyBorder="1" applyAlignment="1" applyProtection="1">
      <alignment horizontal="center"/>
    </xf>
    <xf numFmtId="10" fontId="14" fillId="4" borderId="0" xfId="0" applyNumberFormat="1" applyFont="1" applyFill="1" applyBorder="1" applyAlignment="1" applyProtection="1">
      <alignment horizontal="center"/>
      <protection locked="0"/>
    </xf>
    <xf numFmtId="10" fontId="14" fillId="4" borderId="0" xfId="3" applyNumberFormat="1" applyFont="1" applyFill="1" applyBorder="1" applyAlignment="1" applyProtection="1">
      <alignment horizontal="center"/>
    </xf>
    <xf numFmtId="164" fontId="7" fillId="4" borderId="0" xfId="3" applyNumberFormat="1" applyFont="1" applyFill="1" applyBorder="1" applyAlignment="1" applyProtection="1">
      <alignment horizontal="center" wrapText="1"/>
      <protection locked="0"/>
    </xf>
    <xf numFmtId="1" fontId="15" fillId="3" borderId="5" xfId="0" applyNumberFormat="1" applyFont="1" applyFill="1" applyBorder="1" applyAlignment="1" applyProtection="1">
      <alignment horizontal="center"/>
    </xf>
    <xf numFmtId="9" fontId="24" fillId="5" borderId="52" xfId="2" applyFont="1" applyFill="1" applyBorder="1" applyAlignment="1" applyProtection="1">
      <alignment horizontal="center"/>
      <protection locked="0"/>
    </xf>
    <xf numFmtId="166" fontId="24" fillId="5" borderId="52" xfId="0" applyNumberFormat="1" applyFont="1" applyFill="1" applyBorder="1" applyAlignment="1" applyProtection="1">
      <alignment horizontal="center"/>
      <protection locked="0"/>
    </xf>
    <xf numFmtId="166" fontId="31" fillId="5" borderId="53" xfId="3" applyNumberFormat="1" applyFont="1" applyFill="1" applyBorder="1" applyAlignment="1" applyProtection="1">
      <alignment horizontal="center"/>
    </xf>
    <xf numFmtId="9" fontId="24" fillId="5" borderId="8" xfId="2" applyFont="1" applyFill="1" applyBorder="1" applyAlignment="1" applyProtection="1">
      <alignment horizontal="center"/>
      <protection locked="0"/>
    </xf>
    <xf numFmtId="166" fontId="31" fillId="5" borderId="47" xfId="0" applyNumberFormat="1" applyFont="1" applyFill="1" applyBorder="1" applyAlignment="1" applyProtection="1">
      <alignment horizontal="center"/>
    </xf>
    <xf numFmtId="166" fontId="24" fillId="5" borderId="47" xfId="3" applyNumberFormat="1" applyFont="1" applyFill="1" applyBorder="1" applyAlignment="1" applyProtection="1">
      <alignment horizontal="center"/>
      <protection locked="0"/>
    </xf>
    <xf numFmtId="167" fontId="24" fillId="5" borderId="8" xfId="2" applyNumberFormat="1" applyFont="1" applyFill="1" applyBorder="1" applyAlignment="1" applyProtection="1">
      <alignment horizontal="center"/>
      <protection locked="0"/>
    </xf>
    <xf numFmtId="166" fontId="31" fillId="5" borderId="52" xfId="3" applyNumberFormat="1" applyFont="1" applyFill="1" applyBorder="1" applyAlignment="1" applyProtection="1">
      <alignment horizontal="center"/>
      <protection locked="0"/>
    </xf>
    <xf numFmtId="0" fontId="15" fillId="5" borderId="54" xfId="0" applyFont="1" applyFill="1" applyBorder="1" applyProtection="1"/>
    <xf numFmtId="0" fontId="8" fillId="3" borderId="55" xfId="3" applyFont="1" applyFill="1" applyBorder="1" applyAlignment="1" applyProtection="1">
      <alignment horizontal="left" vertical="top"/>
    </xf>
    <xf numFmtId="0" fontId="8" fillId="3" borderId="48" xfId="3" applyFont="1" applyFill="1" applyBorder="1" applyAlignment="1" applyProtection="1">
      <alignment horizontal="left" vertical="top"/>
    </xf>
    <xf numFmtId="0" fontId="8" fillId="3" borderId="9" xfId="3" applyFont="1" applyFill="1" applyBorder="1" applyAlignment="1" applyProtection="1">
      <alignment horizontal="left" vertical="top"/>
    </xf>
    <xf numFmtId="0" fontId="15" fillId="3" borderId="57" xfId="0" applyFont="1" applyFill="1" applyBorder="1" applyAlignment="1" applyProtection="1"/>
    <xf numFmtId="0" fontId="13" fillId="3" borderId="56" xfId="3" applyFont="1" applyFill="1" applyBorder="1" applyAlignment="1" applyProtection="1">
      <alignment vertical="top"/>
    </xf>
    <xf numFmtId="1" fontId="15" fillId="3" borderId="57" xfId="0" applyNumberFormat="1" applyFont="1" applyFill="1" applyBorder="1" applyAlignment="1" applyProtection="1">
      <alignment horizontal="center"/>
    </xf>
    <xf numFmtId="1" fontId="15" fillId="3" borderId="60" xfId="0" applyNumberFormat="1" applyFont="1" applyFill="1" applyBorder="1" applyAlignment="1" applyProtection="1">
      <alignment horizontal="center"/>
    </xf>
    <xf numFmtId="0" fontId="13" fillId="3" borderId="56" xfId="0" applyFont="1" applyFill="1" applyBorder="1" applyAlignment="1" applyProtection="1">
      <alignment vertical="top"/>
    </xf>
    <xf numFmtId="0" fontId="15" fillId="3" borderId="57" xfId="0" applyFont="1" applyFill="1" applyBorder="1" applyProtection="1"/>
    <xf numFmtId="0" fontId="15" fillId="5" borderId="55" xfId="3" applyFont="1" applyFill="1" applyBorder="1" applyAlignment="1" applyProtection="1">
      <alignment horizontal="center"/>
    </xf>
    <xf numFmtId="0" fontId="15" fillId="3" borderId="56" xfId="3" applyFont="1" applyFill="1" applyBorder="1" applyAlignment="1" applyProtection="1">
      <alignment horizontal="right"/>
    </xf>
    <xf numFmtId="0" fontId="13" fillId="3" borderId="58" xfId="3" applyFont="1" applyFill="1" applyBorder="1" applyAlignment="1" applyProtection="1">
      <alignment horizontal="left"/>
    </xf>
    <xf numFmtId="1" fontId="15" fillId="5" borderId="55" xfId="3" applyNumberFormat="1" applyFont="1" applyFill="1" applyBorder="1" applyAlignment="1" applyProtection="1">
      <alignment horizontal="center"/>
    </xf>
    <xf numFmtId="0" fontId="15" fillId="3" borderId="57" xfId="3" applyFont="1" applyFill="1" applyBorder="1" applyAlignment="1" applyProtection="1">
      <alignment horizontal="center"/>
    </xf>
    <xf numFmtId="0" fontId="22" fillId="5" borderId="62" xfId="3" applyFont="1" applyFill="1" applyBorder="1" applyAlignment="1" applyProtection="1"/>
    <xf numFmtId="0" fontId="22" fillId="5" borderId="51" xfId="3" applyFont="1" applyFill="1" applyBorder="1" applyAlignment="1" applyProtection="1"/>
    <xf numFmtId="0" fontId="22" fillId="5" borderId="63" xfId="3" applyFont="1" applyFill="1" applyBorder="1" applyAlignment="1" applyProtection="1"/>
    <xf numFmtId="0" fontId="22" fillId="5" borderId="62" xfId="0" applyFont="1" applyFill="1" applyBorder="1" applyAlignment="1" applyProtection="1"/>
    <xf numFmtId="0" fontId="22" fillId="5" borderId="63" xfId="3" applyFont="1" applyFill="1" applyBorder="1" applyAlignment="1" applyProtection="1">
      <alignment horizontal="left"/>
    </xf>
    <xf numFmtId="0" fontId="22" fillId="5" borderId="51" xfId="0" applyFont="1" applyFill="1" applyBorder="1" applyAlignment="1" applyProtection="1"/>
    <xf numFmtId="0" fontId="22" fillId="5" borderId="48" xfId="3" applyFont="1" applyFill="1" applyBorder="1" applyAlignment="1" applyProtection="1">
      <alignment horizontal="center" wrapText="1"/>
    </xf>
    <xf numFmtId="0" fontId="22" fillId="5" borderId="48" xfId="3" applyFont="1" applyFill="1" applyBorder="1" applyAlignment="1" applyProtection="1"/>
    <xf numFmtId="0" fontId="15" fillId="3" borderId="57" xfId="3" applyFont="1" applyFill="1" applyBorder="1" applyAlignment="1" applyProtection="1"/>
    <xf numFmtId="0" fontId="15" fillId="3" borderId="60" xfId="3" applyFont="1" applyFill="1" applyBorder="1" applyAlignment="1" applyProtection="1"/>
    <xf numFmtId="0" fontId="15" fillId="5" borderId="57" xfId="0" applyFont="1" applyFill="1" applyBorder="1" applyAlignment="1" applyProtection="1">
      <alignment horizontal="center"/>
    </xf>
    <xf numFmtId="0" fontId="15" fillId="5" borderId="65" xfId="3" applyFont="1" applyFill="1" applyBorder="1" applyAlignment="1" applyProtection="1"/>
    <xf numFmtId="0" fontId="22" fillId="0" borderId="24" xfId="0" applyFont="1" applyFill="1" applyBorder="1" applyAlignment="1" applyProtection="1">
      <alignment horizontal="center"/>
      <protection locked="0"/>
    </xf>
    <xf numFmtId="0" fontId="15" fillId="0" borderId="66" xfId="0" applyFont="1" applyFill="1" applyBorder="1" applyAlignment="1" applyProtection="1"/>
    <xf numFmtId="49" fontId="13" fillId="5" borderId="0" xfId="3" applyNumberFormat="1" applyFont="1" applyFill="1" applyBorder="1" applyAlignment="1" applyProtection="1">
      <alignment horizontal="left"/>
    </xf>
    <xf numFmtId="0" fontId="15" fillId="5" borderId="67" xfId="3" applyFont="1" applyFill="1" applyBorder="1" applyAlignment="1" applyProtection="1"/>
    <xf numFmtId="0" fontId="15" fillId="5" borderId="54" xfId="0" applyFont="1" applyFill="1" applyBorder="1" applyAlignment="1" applyProtection="1"/>
    <xf numFmtId="0" fontId="15" fillId="5" borderId="69" xfId="0" applyFont="1" applyFill="1" applyBorder="1" applyAlignment="1" applyProtection="1"/>
    <xf numFmtId="0" fontId="15" fillId="5" borderId="70" xfId="0" applyFont="1" applyFill="1" applyBorder="1" applyAlignment="1" applyProtection="1"/>
    <xf numFmtId="0" fontId="15" fillId="5" borderId="42" xfId="3" applyFont="1" applyFill="1" applyBorder="1" applyAlignment="1" applyProtection="1"/>
    <xf numFmtId="0" fontId="22" fillId="0" borderId="71" xfId="3" applyFont="1" applyFill="1" applyBorder="1" applyAlignment="1" applyProtection="1">
      <alignment horizontal="center"/>
      <protection locked="0"/>
    </xf>
    <xf numFmtId="0" fontId="8" fillId="3" borderId="72" xfId="3" applyFont="1" applyFill="1" applyBorder="1" applyAlignment="1" applyProtection="1">
      <alignment horizontal="left" vertical="top"/>
    </xf>
    <xf numFmtId="0" fontId="15" fillId="3" borderId="73" xfId="3" applyFont="1" applyFill="1" applyBorder="1" applyAlignment="1" applyProtection="1"/>
    <xf numFmtId="0" fontId="15" fillId="3" borderId="55" xfId="3" applyFont="1" applyFill="1" applyBorder="1" applyAlignment="1" applyProtection="1">
      <alignment horizontal="center"/>
    </xf>
    <xf numFmtId="0" fontId="15" fillId="3" borderId="60" xfId="0" applyFont="1" applyFill="1" applyBorder="1" applyAlignment="1" applyProtection="1"/>
    <xf numFmtId="0" fontId="19" fillId="4" borderId="37" xfId="3" applyFont="1" applyFill="1" applyBorder="1" applyAlignment="1" applyProtection="1">
      <alignment horizontal="center"/>
    </xf>
    <xf numFmtId="0" fontId="32" fillId="0" borderId="6" xfId="3" applyFont="1" applyFill="1" applyBorder="1" applyAlignment="1" applyProtection="1">
      <alignment horizontal="center"/>
      <protection locked="0"/>
    </xf>
    <xf numFmtId="1" fontId="32" fillId="0" borderId="7" xfId="0" applyNumberFormat="1" applyFont="1" applyFill="1" applyBorder="1" applyAlignment="1" applyProtection="1">
      <alignment horizontal="center"/>
      <protection locked="0"/>
    </xf>
    <xf numFmtId="0" fontId="32" fillId="0" borderId="7" xfId="3" applyFont="1" applyFill="1" applyBorder="1" applyAlignment="1" applyProtection="1">
      <alignment horizontal="center"/>
      <protection locked="0"/>
    </xf>
    <xf numFmtId="1" fontId="32" fillId="0" borderId="7" xfId="0" applyNumberFormat="1" applyFont="1" applyFill="1" applyBorder="1" applyAlignment="1" applyProtection="1">
      <alignment horizontal="center"/>
    </xf>
    <xf numFmtId="1" fontId="32" fillId="0" borderId="8" xfId="0" applyNumberFormat="1" applyFont="1" applyFill="1" applyBorder="1" applyAlignment="1" applyProtection="1">
      <alignment horizontal="center"/>
    </xf>
    <xf numFmtId="0" fontId="32" fillId="0" borderId="9" xfId="3" applyFont="1" applyFill="1" applyBorder="1" applyAlignment="1" applyProtection="1">
      <alignment horizontal="center"/>
      <protection locked="0"/>
    </xf>
    <xf numFmtId="0" fontId="32" fillId="0" borderId="8" xfId="0" applyFont="1" applyFill="1" applyBorder="1" applyAlignment="1" applyProtection="1">
      <alignment horizontal="center"/>
    </xf>
    <xf numFmtId="1" fontId="32" fillId="0" borderId="10" xfId="0" applyNumberFormat="1" applyFont="1" applyFill="1" applyBorder="1" applyAlignment="1" applyProtection="1">
      <alignment horizontal="center"/>
    </xf>
    <xf numFmtId="0" fontId="32" fillId="0" borderId="11" xfId="3" applyFont="1" applyFill="1" applyBorder="1" applyAlignment="1" applyProtection="1">
      <alignment horizontal="center"/>
      <protection locked="0"/>
    </xf>
    <xf numFmtId="1" fontId="32" fillId="0" borderId="12" xfId="0" applyNumberFormat="1" applyFont="1" applyFill="1" applyBorder="1" applyAlignment="1" applyProtection="1">
      <alignment horizontal="center"/>
      <protection locked="0"/>
    </xf>
    <xf numFmtId="0" fontId="32" fillId="0" borderId="12" xfId="3" applyFont="1" applyFill="1" applyBorder="1" applyAlignment="1" applyProtection="1">
      <alignment horizontal="center"/>
      <protection locked="0"/>
    </xf>
    <xf numFmtId="1" fontId="32" fillId="0" borderId="12" xfId="0" applyNumberFormat="1" applyFont="1" applyFill="1" applyBorder="1" applyAlignment="1" applyProtection="1">
      <alignment horizontal="center"/>
    </xf>
    <xf numFmtId="1" fontId="32" fillId="0" borderId="13" xfId="0" applyNumberFormat="1" applyFont="1" applyFill="1" applyBorder="1" applyAlignment="1" applyProtection="1">
      <alignment horizontal="center"/>
    </xf>
    <xf numFmtId="0" fontId="32" fillId="0" borderId="14" xfId="3" applyFont="1" applyFill="1" applyBorder="1" applyAlignment="1" applyProtection="1">
      <alignment horizontal="center"/>
      <protection locked="0"/>
    </xf>
    <xf numFmtId="0" fontId="32" fillId="0" borderId="13" xfId="0" applyFont="1" applyFill="1" applyBorder="1" applyAlignment="1" applyProtection="1">
      <alignment horizontal="center"/>
    </xf>
    <xf numFmtId="1" fontId="32" fillId="0" borderId="15" xfId="0" applyNumberFormat="1" applyFont="1" applyFill="1" applyBorder="1" applyAlignment="1" applyProtection="1">
      <alignment horizontal="center"/>
    </xf>
    <xf numFmtId="0" fontId="13" fillId="3" borderId="56" xfId="3" applyFont="1" applyFill="1" applyBorder="1" applyAlignment="1" applyProtection="1">
      <alignment horizontal="left" vertical="top"/>
    </xf>
    <xf numFmtId="0" fontId="16" fillId="4" borderId="30" xfId="3" applyFont="1" applyFill="1" applyBorder="1" applyAlignment="1" applyProtection="1">
      <alignment horizontal="center"/>
    </xf>
    <xf numFmtId="0" fontId="16" fillId="4" borderId="31" xfId="3" applyFont="1" applyFill="1" applyBorder="1" applyAlignment="1" applyProtection="1">
      <alignment horizontal="center"/>
    </xf>
    <xf numFmtId="0" fontId="16" fillId="4" borderId="41" xfId="3" applyFont="1" applyFill="1" applyBorder="1" applyAlignment="1" applyProtection="1">
      <alignment horizontal="center"/>
    </xf>
    <xf numFmtId="0" fontId="16" fillId="4" borderId="42" xfId="3" applyFont="1" applyFill="1" applyBorder="1" applyAlignment="1" applyProtection="1">
      <alignment horizontal="center"/>
    </xf>
    <xf numFmtId="0" fontId="12" fillId="4" borderId="64" xfId="0" quotePrefix="1" applyFont="1" applyFill="1" applyBorder="1" applyAlignment="1" applyProtection="1">
      <alignment horizontal="center"/>
      <protection locked="0"/>
    </xf>
    <xf numFmtId="0" fontId="12" fillId="4" borderId="34" xfId="0" applyFont="1" applyFill="1" applyBorder="1" applyAlignment="1" applyProtection="1">
      <alignment horizontal="center"/>
      <protection locked="0"/>
    </xf>
    <xf numFmtId="0" fontId="22" fillId="5" borderId="68" xfId="3" applyFont="1" applyFill="1" applyBorder="1" applyAlignment="1" applyProtection="1">
      <alignment horizontal="center"/>
    </xf>
    <xf numFmtId="0" fontId="22" fillId="5" borderId="2" xfId="3" applyFont="1" applyFill="1" applyBorder="1" applyAlignment="1" applyProtection="1">
      <alignment horizontal="center" wrapText="1"/>
    </xf>
    <xf numFmtId="0" fontId="21" fillId="5" borderId="28" xfId="3" applyFont="1" applyFill="1" applyBorder="1" applyAlignment="1" applyProtection="1">
      <alignment horizontal="center" wrapText="1"/>
    </xf>
    <xf numFmtId="0" fontId="21" fillId="5" borderId="0" xfId="3" applyFont="1" applyFill="1" applyBorder="1" applyAlignment="1" applyProtection="1">
      <alignment horizontal="center" wrapText="1"/>
    </xf>
    <xf numFmtId="0" fontId="33" fillId="5" borderId="0" xfId="3" applyFont="1" applyFill="1" applyBorder="1" applyAlignment="1" applyProtection="1"/>
    <xf numFmtId="0" fontId="15" fillId="3" borderId="57" xfId="3" applyFont="1" applyFill="1" applyBorder="1" applyAlignment="1" applyProtection="1">
      <alignment horizontal="left"/>
    </xf>
    <xf numFmtId="0" fontId="15" fillId="5" borderId="61" xfId="0" applyFont="1" applyFill="1" applyBorder="1" applyAlignment="1" applyProtection="1">
      <alignment horizontal="center"/>
    </xf>
    <xf numFmtId="166" fontId="0" fillId="0" borderId="59" xfId="0" applyNumberFormat="1" applyFont="1" applyFill="1" applyBorder="1" applyAlignment="1" applyProtection="1">
      <alignment horizontal="center"/>
      <protection locked="0"/>
    </xf>
    <xf numFmtId="166" fontId="0" fillId="0" borderId="9" xfId="0" applyNumberFormat="1" applyFont="1" applyFill="1" applyBorder="1" applyAlignment="1" applyProtection="1">
      <alignment horizontal="center"/>
      <protection locked="0"/>
    </xf>
    <xf numFmtId="166" fontId="0" fillId="0" borderId="9" xfId="3" applyNumberFormat="1" applyFont="1" applyFill="1" applyBorder="1" applyAlignment="1" applyProtection="1">
      <alignment horizontal="center"/>
    </xf>
    <xf numFmtId="166" fontId="0" fillId="0" borderId="9" xfId="0" applyNumberFormat="1" applyFont="1" applyFill="1" applyBorder="1" applyAlignment="1" applyProtection="1">
      <alignment horizontal="center"/>
    </xf>
    <xf numFmtId="3" fontId="0" fillId="0" borderId="9" xfId="3" applyNumberFormat="1" applyFont="1" applyFill="1" applyBorder="1" applyAlignment="1" applyProtection="1">
      <alignment horizontal="center"/>
      <protection locked="0"/>
    </xf>
    <xf numFmtId="166" fontId="0" fillId="0" borderId="9" xfId="3" applyNumberFormat="1" applyFont="1" applyFill="1" applyBorder="1" applyAlignment="1" applyProtection="1">
      <alignment horizontal="center"/>
      <protection locked="0"/>
    </xf>
    <xf numFmtId="9" fontId="2" fillId="0" borderId="49" xfId="2" applyFont="1" applyFill="1" applyBorder="1" applyAlignment="1" applyProtection="1">
      <alignment horizontal="center"/>
    </xf>
    <xf numFmtId="0" fontId="22" fillId="5" borderId="38" xfId="0" applyFont="1" applyFill="1" applyBorder="1" applyAlignment="1" applyProtection="1"/>
    <xf numFmtId="0" fontId="15" fillId="5" borderId="62" xfId="0" applyFont="1" applyFill="1" applyBorder="1" applyProtection="1"/>
    <xf numFmtId="1" fontId="15" fillId="5" borderId="62" xfId="3" applyNumberFormat="1" applyFont="1" applyFill="1" applyBorder="1" applyAlignment="1" applyProtection="1">
      <alignment horizontal="right"/>
    </xf>
    <xf numFmtId="166" fontId="18" fillId="5" borderId="62" xfId="3" applyNumberFormat="1" applyFont="1" applyFill="1" applyBorder="1" applyAlignment="1" applyProtection="1">
      <alignment horizontal="center"/>
    </xf>
    <xf numFmtId="166" fontId="18" fillId="5" borderId="51" xfId="3" applyNumberFormat="1" applyFont="1" applyFill="1" applyBorder="1" applyAlignment="1" applyProtection="1">
      <alignment horizontal="center"/>
    </xf>
    <xf numFmtId="9" fontId="15" fillId="5" borderId="8" xfId="2" applyFont="1" applyFill="1" applyBorder="1" applyAlignment="1" applyProtection="1">
      <alignment horizontal="center"/>
      <protection locked="0"/>
    </xf>
    <xf numFmtId="9" fontId="24" fillId="5" borderId="75" xfId="2" applyFont="1" applyFill="1" applyBorder="1" applyAlignment="1" applyProtection="1">
      <alignment horizontal="center"/>
      <protection locked="0"/>
    </xf>
    <xf numFmtId="9" fontId="11" fillId="5" borderId="76" xfId="2" applyFont="1" applyFill="1" applyBorder="1" applyAlignment="1" applyProtection="1">
      <alignment horizontal="center"/>
    </xf>
    <xf numFmtId="0" fontId="1" fillId="5" borderId="0" xfId="0" applyFont="1" applyFill="1"/>
    <xf numFmtId="0" fontId="0" fillId="5" borderId="0" xfId="0" applyFill="1"/>
    <xf numFmtId="1" fontId="24" fillId="5" borderId="0" xfId="3" applyNumberFormat="1" applyFont="1" applyFill="1" applyBorder="1" applyAlignment="1" applyProtection="1">
      <alignment horizontal="right"/>
    </xf>
    <xf numFmtId="0" fontId="24" fillId="5" borderId="0" xfId="3" applyFont="1" applyFill="1" applyBorder="1" applyAlignment="1" applyProtection="1">
      <alignment horizontal="left"/>
    </xf>
    <xf numFmtId="9" fontId="0" fillId="5" borderId="0" xfId="2" applyFont="1" applyFill="1" applyAlignment="1">
      <alignment horizontal="center"/>
    </xf>
    <xf numFmtId="9" fontId="0" fillId="5" borderId="0" xfId="0" applyNumberFormat="1" applyFill="1" applyAlignment="1">
      <alignment horizontal="center"/>
    </xf>
    <xf numFmtId="0" fontId="6" fillId="5" borderId="0" xfId="0" applyFont="1" applyFill="1" applyAlignment="1" applyProtection="1"/>
    <xf numFmtId="0" fontId="6" fillId="7" borderId="0" xfId="0" applyFont="1" applyFill="1" applyProtection="1"/>
    <xf numFmtId="0" fontId="34" fillId="5" borderId="0" xfId="0" applyFont="1" applyFill="1" applyAlignment="1" applyProtection="1"/>
    <xf numFmtId="166" fontId="24" fillId="5" borderId="74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/>
    <xf numFmtId="0" fontId="1" fillId="5" borderId="0" xfId="0" applyFont="1" applyFill="1" applyBorder="1"/>
    <xf numFmtId="0" fontId="0" fillId="5" borderId="0" xfId="0" applyFont="1" applyFill="1" applyAlignment="1"/>
    <xf numFmtId="0" fontId="0" fillId="5" borderId="0" xfId="0" applyFont="1" applyFill="1"/>
    <xf numFmtId="0" fontId="10" fillId="5" borderId="0" xfId="0" applyFont="1" applyFill="1"/>
    <xf numFmtId="0" fontId="10" fillId="5" borderId="0" xfId="0" applyFont="1" applyFill="1" applyAlignment="1"/>
    <xf numFmtId="168" fontId="35" fillId="0" borderId="78" xfId="0" applyNumberFormat="1" applyFont="1" applyFill="1" applyBorder="1" applyAlignment="1">
      <alignment horizontal="right"/>
    </xf>
    <xf numFmtId="168" fontId="35" fillId="0" borderId="79" xfId="0" applyNumberFormat="1" applyFont="1" applyFill="1" applyBorder="1" applyAlignment="1">
      <alignment horizontal="right"/>
    </xf>
    <xf numFmtId="0" fontId="0" fillId="5" borderId="0" xfId="0" applyFont="1" applyFill="1" applyBorder="1"/>
    <xf numFmtId="8" fontId="0" fillId="0" borderId="0" xfId="0" applyNumberFormat="1" applyFont="1" applyFill="1" applyAlignment="1"/>
    <xf numFmtId="0" fontId="5" fillId="5" borderId="0" xfId="0" applyFont="1" applyFill="1" applyAlignment="1"/>
    <xf numFmtId="0" fontId="15" fillId="5" borderId="55" xfId="3" applyFont="1" applyFill="1" applyBorder="1" applyAlignment="1" applyProtection="1">
      <alignment horizontal="center"/>
    </xf>
    <xf numFmtId="1" fontId="22" fillId="0" borderId="7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Alignment="1"/>
    <xf numFmtId="0" fontId="32" fillId="5" borderId="0" xfId="0" applyFont="1" applyFill="1" applyAlignment="1"/>
    <xf numFmtId="1" fontId="27" fillId="4" borderId="7" xfId="3" applyNumberFormat="1" applyFont="1" applyFill="1" applyBorder="1" applyAlignment="1" applyProtection="1">
      <alignment horizontal="center"/>
    </xf>
    <xf numFmtId="0" fontId="22" fillId="5" borderId="0" xfId="0" applyFont="1" applyFill="1" applyAlignment="1"/>
    <xf numFmtId="0" fontId="10" fillId="5" borderId="0" xfId="0" applyFont="1" applyFill="1" applyAlignment="1">
      <alignment horizontal="right"/>
    </xf>
    <xf numFmtId="0" fontId="15" fillId="5" borderId="77" xfId="0" applyFont="1" applyFill="1" applyBorder="1"/>
    <xf numFmtId="0" fontId="0" fillId="5" borderId="0" xfId="0" applyFont="1" applyFill="1" applyAlignment="1"/>
    <xf numFmtId="0" fontId="36" fillId="5" borderId="0" xfId="0" applyFont="1" applyFill="1" applyAlignment="1">
      <alignment horizontal="left"/>
    </xf>
    <xf numFmtId="0" fontId="6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5" xfId="0" applyFont="1" applyFill="1" applyBorder="1" applyAlignment="1" applyProtection="1"/>
    <xf numFmtId="0" fontId="6" fillId="2" borderId="36" xfId="0" applyFont="1" applyFill="1" applyBorder="1" applyAlignment="1" applyProtection="1"/>
    <xf numFmtId="0" fontId="6" fillId="2" borderId="38" xfId="0" applyFont="1" applyFill="1" applyBorder="1" applyAlignment="1" applyProtection="1"/>
    <xf numFmtId="0" fontId="6" fillId="2" borderId="39" xfId="0" applyFont="1" applyFill="1" applyBorder="1" applyAlignment="1" applyProtection="1"/>
    <xf numFmtId="0" fontId="21" fillId="5" borderId="0" xfId="0" applyFont="1" applyFill="1" applyAlignment="1"/>
    <xf numFmtId="0" fontId="32" fillId="5" borderId="0" xfId="0" applyFont="1" applyFill="1" applyAlignment="1"/>
    <xf numFmtId="0" fontId="22" fillId="5" borderId="0" xfId="0" applyFont="1" applyFill="1" applyAlignment="1">
      <alignment horizontal="right"/>
    </xf>
    <xf numFmtId="0" fontId="15" fillId="5" borderId="55" xfId="3" applyFont="1" applyFill="1" applyBorder="1" applyAlignment="1" applyProtection="1">
      <alignment horizontal="center"/>
    </xf>
    <xf numFmtId="0" fontId="15" fillId="5" borderId="60" xfId="3" applyFont="1" applyFill="1" applyBorder="1" applyAlignment="1" applyProtection="1">
      <alignment horizontal="center"/>
    </xf>
    <xf numFmtId="1" fontId="22" fillId="0" borderId="7" xfId="0" applyNumberFormat="1" applyFont="1" applyFill="1" applyBorder="1" applyAlignment="1" applyProtection="1">
      <alignment horizontal="center"/>
      <protection locked="0"/>
    </xf>
    <xf numFmtId="1" fontId="22" fillId="0" borderId="8" xfId="0" applyNumberFormat="1" applyFont="1" applyFill="1" applyBorder="1" applyAlignment="1" applyProtection="1">
      <alignment horizontal="center"/>
      <protection locked="0"/>
    </xf>
    <xf numFmtId="0" fontId="15" fillId="5" borderId="38" xfId="0" applyFont="1" applyFill="1" applyBorder="1" applyAlignment="1" applyProtection="1">
      <alignment horizontal="left"/>
      <protection locked="0"/>
    </xf>
    <xf numFmtId="1" fontId="22" fillId="0" borderId="12" xfId="0" applyNumberFormat="1" applyFont="1" applyFill="1" applyBorder="1" applyAlignment="1" applyProtection="1">
      <alignment horizontal="center"/>
      <protection locked="0"/>
    </xf>
    <xf numFmtId="1" fontId="22" fillId="0" borderId="13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/>
    <xf numFmtId="0" fontId="6" fillId="2" borderId="2" xfId="0" applyFont="1" applyFill="1" applyBorder="1" applyAlignment="1" applyProtection="1"/>
    <xf numFmtId="0" fontId="6" fillId="2" borderId="3" xfId="0" applyFont="1" applyFill="1" applyBorder="1" applyAlignment="1" applyProtection="1"/>
    <xf numFmtId="0" fontId="8" fillId="3" borderId="56" xfId="0" applyFont="1" applyFill="1" applyBorder="1" applyAlignment="1" applyProtection="1">
      <alignment horizontal="center"/>
    </xf>
    <xf numFmtId="0" fontId="8" fillId="3" borderId="57" xfId="0" applyFont="1" applyFill="1" applyBorder="1" applyAlignment="1" applyProtection="1">
      <alignment horizontal="center"/>
    </xf>
    <xf numFmtId="0" fontId="8" fillId="3" borderId="60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56" xfId="0" applyFont="1" applyFill="1" applyBorder="1" applyAlignment="1" applyProtection="1">
      <alignment horizontal="center"/>
    </xf>
    <xf numFmtId="0" fontId="2" fillId="6" borderId="57" xfId="0" applyFont="1" applyFill="1" applyBorder="1" applyAlignment="1" applyProtection="1">
      <alignment horizontal="center"/>
    </xf>
    <xf numFmtId="0" fontId="22" fillId="5" borderId="0" xfId="0" applyFont="1" applyFill="1" applyBorder="1" applyAlignment="1" applyProtection="1">
      <alignment horizontal="left"/>
      <protection locked="0"/>
    </xf>
    <xf numFmtId="0" fontId="22" fillId="5" borderId="5" xfId="0" applyFont="1" applyFill="1" applyBorder="1" applyAlignment="1" applyProtection="1">
      <alignment horizontal="left"/>
      <protection locked="0"/>
    </xf>
    <xf numFmtId="0" fontId="22" fillId="5" borderId="48" xfId="0" applyFont="1" applyFill="1" applyBorder="1" applyAlignment="1" applyProtection="1">
      <alignment horizontal="left"/>
      <protection locked="0"/>
    </xf>
    <xf numFmtId="0" fontId="22" fillId="5" borderId="50" xfId="0" applyFont="1" applyFill="1" applyBorder="1" applyAlignment="1" applyProtection="1">
      <alignment horizontal="left"/>
      <protection locked="0"/>
    </xf>
  </cellXfs>
  <cellStyles count="8">
    <cellStyle name="Comma" xfId="1" builtinId="3"/>
    <cellStyle name="Input 2" xfId="7" xr:uid="{E9F68CEF-67B7-E245-8D6D-FF7C5BB7D7BE}"/>
    <cellStyle name="Normal" xfId="0" builtinId="0"/>
    <cellStyle name="Normal 2" xfId="4" xr:uid="{EAAC6731-FCD2-A845-A196-EE5FEE884BB1}"/>
    <cellStyle name="Note 2" xfId="5" xr:uid="{2F6206E2-2804-CF4A-9C82-B4BE3CC40C0C}"/>
    <cellStyle name="Percent" xfId="2" builtinId="5"/>
    <cellStyle name="Percent 2" xfId="6" xr:uid="{7E2631F3-5A44-9649-BE7C-B3EE851A4717}"/>
    <cellStyle name="Text" xfId="3" xr:uid="{DCB38F0F-42D1-D741-85AB-339B95845856}"/>
  </cellStyles>
  <dxfs count="2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ell%20User/AppData/Local/Microsoft/Windows/Temporary%20Internet%20Files/Content.Outlook/YL66BXCP/Owners%20report622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MR1"/>
      <sheetName val="TMR2"/>
      <sheetName val="Report1"/>
      <sheetName val="Report2"/>
      <sheetName val="Report3"/>
      <sheetName val="Report4"/>
      <sheetName val="Report5"/>
      <sheetName val="Report7"/>
      <sheetName val="PropertyPhoneList"/>
      <sheetName val="RealPageConfig"/>
    </sheetNames>
    <sheetDataSet>
      <sheetData sheetId="0"/>
      <sheetData sheetId="1"/>
      <sheetData sheetId="2"/>
      <sheetData sheetId="3">
        <row r="1">
          <cell r="A1" t="str">
            <v>Weekly</v>
          </cell>
        </row>
        <row r="2">
          <cell r="A2">
            <v>39937</v>
          </cell>
        </row>
        <row r="3">
          <cell r="A3" t="str">
            <v>Prop Name:ALL</v>
          </cell>
        </row>
        <row r="4">
          <cell r="A4" t="str">
            <v>Prop Name</v>
          </cell>
        </row>
        <row r="5">
          <cell r="A5" t="str">
            <v xml:space="preserve"> Brooks on Preston</v>
          </cell>
        </row>
        <row r="6">
          <cell r="A6" t="str">
            <v xml:space="preserve"> Fairmont at Willowcreek</v>
          </cell>
        </row>
        <row r="7">
          <cell r="A7" t="str">
            <v xml:space="preserve"> Marquis at Barton Creek</v>
          </cell>
        </row>
        <row r="8">
          <cell r="A8" t="str">
            <v xml:space="preserve"> Marquis at Bellaire</v>
          </cell>
        </row>
        <row r="9">
          <cell r="A9" t="str">
            <v xml:space="preserve"> Marquis at Bellaire Ranch</v>
          </cell>
        </row>
        <row r="10">
          <cell r="A10" t="str">
            <v xml:space="preserve"> Marquis at Briarcliff</v>
          </cell>
        </row>
        <row r="11">
          <cell r="A11" t="str">
            <v xml:space="preserve"> Marquis at Caprock Canyon</v>
          </cell>
        </row>
        <row r="12">
          <cell r="A12" t="str">
            <v xml:space="preserve"> Marquis at Carmel Commons</v>
          </cell>
        </row>
        <row r="13">
          <cell r="A13" t="str">
            <v xml:space="preserve"> Marquis at Deerfield</v>
          </cell>
        </row>
        <row r="14">
          <cell r="A14" t="str">
            <v xml:space="preserve"> Marquis at Great Hills</v>
          </cell>
        </row>
        <row r="15">
          <cell r="A15" t="str">
            <v xml:space="preserve"> Marquis at Ladera Vista</v>
          </cell>
        </row>
        <row r="16">
          <cell r="A16" t="str">
            <v xml:space="preserve"> Marquis at Lantana</v>
          </cell>
        </row>
        <row r="17">
          <cell r="A17" t="str">
            <v xml:space="preserve"> Marquis at Northcross</v>
          </cell>
        </row>
        <row r="18">
          <cell r="A18" t="str">
            <v xml:space="preserve"> Marquis at Park Central</v>
          </cell>
        </row>
        <row r="19">
          <cell r="A19" t="str">
            <v xml:space="preserve"> Marquis at Preston</v>
          </cell>
        </row>
        <row r="20">
          <cell r="A20" t="str">
            <v xml:space="preserve"> Marquis at Riverchase</v>
          </cell>
        </row>
        <row r="21">
          <cell r="A21" t="str">
            <v xml:space="preserve"> Marquis at Rogers Ranch</v>
          </cell>
        </row>
        <row r="22">
          <cell r="A22" t="str">
            <v xml:space="preserve"> Marquis at Silver Oaks</v>
          </cell>
        </row>
        <row r="23">
          <cell r="A23" t="str">
            <v xml:space="preserve"> Marquis at Silverton</v>
          </cell>
        </row>
        <row r="24">
          <cell r="A24" t="str">
            <v xml:space="preserve"> Marquis at Stonebriar</v>
          </cell>
        </row>
        <row r="25">
          <cell r="A25" t="str">
            <v xml:space="preserve"> Marquis at Stonegate</v>
          </cell>
        </row>
        <row r="26">
          <cell r="A26" t="str">
            <v xml:space="preserve"> Marquis at Texas Street</v>
          </cell>
        </row>
        <row r="27">
          <cell r="A27" t="str">
            <v xml:space="preserve"> Marquis at Town Centre</v>
          </cell>
        </row>
        <row r="28">
          <cell r="A28" t="str">
            <v xml:space="preserve"> Marquis at Treetops</v>
          </cell>
        </row>
        <row r="29">
          <cell r="A29" t="str">
            <v xml:space="preserve"> Marquis at Turtle Creek</v>
          </cell>
        </row>
        <row r="30">
          <cell r="A30" t="str">
            <v xml:space="preserve"> Marquis at Waterview</v>
          </cell>
        </row>
        <row r="31">
          <cell r="A31" t="str">
            <v xml:space="preserve"> Marquis at West Village</v>
          </cell>
        </row>
        <row r="32">
          <cell r="A32" t="str">
            <v xml:space="preserve"> Marquis at Westchase</v>
          </cell>
        </row>
        <row r="33">
          <cell r="A33" t="str">
            <v xml:space="preserve"> Marquis at Willowlake</v>
          </cell>
        </row>
        <row r="34">
          <cell r="A34" t="str">
            <v xml:space="preserve"> Marquis of Carmel Valley</v>
          </cell>
        </row>
        <row r="35">
          <cell r="A35" t="str">
            <v xml:space="preserve"> Marquis on Briar Forest</v>
          </cell>
        </row>
        <row r="36">
          <cell r="A36" t="str">
            <v xml:space="preserve"> Marquis on Cary Parkway</v>
          </cell>
        </row>
        <row r="37">
          <cell r="A37" t="str">
            <v xml:space="preserve"> Marquis on Cedar Springs</v>
          </cell>
        </row>
        <row r="38">
          <cell r="A38" t="str">
            <v xml:space="preserve"> Marquis on Edwards Mill</v>
          </cell>
        </row>
        <row r="39">
          <cell r="A39" t="str">
            <v xml:space="preserve"> Marquis on Eldridge Parkway</v>
          </cell>
        </row>
        <row r="40">
          <cell r="A40" t="str">
            <v xml:space="preserve"> Marquis on Gaston</v>
          </cell>
        </row>
        <row r="41">
          <cell r="A41" t="str">
            <v xml:space="preserve"> Marquis on McKinney</v>
          </cell>
        </row>
        <row r="42">
          <cell r="A42" t="str">
            <v xml:space="preserve"> Marquis on Memorial</v>
          </cell>
        </row>
        <row r="43">
          <cell r="A43" t="str">
            <v xml:space="preserve"> Marquis on Pin Oak Park</v>
          </cell>
        </row>
        <row r="44">
          <cell r="A44" t="str">
            <v xml:space="preserve"> Marquis on Westheimer</v>
          </cell>
        </row>
        <row r="45">
          <cell r="A45" t="str">
            <v xml:space="preserve"> Northwest Hills</v>
          </cell>
        </row>
        <row r="46">
          <cell r="A46" t="str">
            <v xml:space="preserve"> Parkway Tower II</v>
          </cell>
        </row>
        <row r="47">
          <cell r="A47" t="str">
            <v xml:space="preserve"> Parkway Towers III and IV</v>
          </cell>
        </row>
        <row r="48">
          <cell r="A48" t="str">
            <v xml:space="preserve"> Preserve at Ballantyne Commons</v>
          </cell>
        </row>
        <row r="49">
          <cell r="A49" t="str">
            <v xml:space="preserve"> Riverside Place</v>
          </cell>
        </row>
        <row r="50">
          <cell r="A50" t="str">
            <v xml:space="preserve"> Riverside Square</v>
          </cell>
        </row>
        <row r="51">
          <cell r="A51" t="str">
            <v xml:space="preserve"> The Block on 23rd</v>
          </cell>
        </row>
        <row r="52">
          <cell r="A52" t="str">
            <v xml:space="preserve"> The Block on 25th I and II</v>
          </cell>
        </row>
        <row r="53">
          <cell r="A53" t="str">
            <v xml:space="preserve"> The Block on 28th</v>
          </cell>
        </row>
        <row r="54">
          <cell r="A54" t="str">
            <v xml:space="preserve"> The Block on Leon</v>
          </cell>
        </row>
        <row r="55">
          <cell r="A55" t="str">
            <v xml:space="preserve"> The Block on Pearl I and II</v>
          </cell>
        </row>
        <row r="56">
          <cell r="A56" t="str">
            <v xml:space="preserve"> The Block on Rio Grande</v>
          </cell>
        </row>
        <row r="57">
          <cell r="A57" t="str">
            <v xml:space="preserve"> The Park at Fox Trails</v>
          </cell>
        </row>
        <row r="58">
          <cell r="A58" t="str">
            <v xml:space="preserve"> The Park at Walkers Ranch</v>
          </cell>
        </row>
        <row r="59">
          <cell r="A59" t="str">
            <v xml:space="preserve"> The Park on Spring Creek</v>
          </cell>
        </row>
        <row r="60">
          <cell r="A60" t="str">
            <v xml:space="preserve"> Windsor at Barton Creek</v>
          </cell>
        </row>
        <row r="61">
          <cell r="A61" t="str">
            <v xml:space="preserve"> Total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1FC3-8DD1-3F46-BBDC-A320548DA404}">
  <dimension ref="A1:X1048576"/>
  <sheetViews>
    <sheetView tabSelected="1" zoomScaleNormal="100" workbookViewId="0">
      <selection activeCell="H2" sqref="H2"/>
    </sheetView>
  </sheetViews>
  <sheetFormatPr baseColWidth="10" defaultColWidth="10.83203125" defaultRowHeight="16" x14ac:dyDescent="0.2"/>
  <cols>
    <col min="1" max="1" width="11" style="6" customWidth="1"/>
    <col min="2" max="2" width="10.83203125" style="6" customWidth="1"/>
    <col min="3" max="3" width="12.83203125" style="6" customWidth="1"/>
    <col min="4" max="12" width="10.83203125" style="6"/>
    <col min="13" max="13" width="12.6640625" style="6" customWidth="1"/>
    <col min="14" max="24" width="10.83203125" style="6"/>
    <col min="25" max="16384" width="10.83203125" style="2"/>
  </cols>
  <sheetData>
    <row r="1" spans="1:24" ht="33.75" customHeight="1" x14ac:dyDescent="0.3">
      <c r="A1" s="229" t="s">
        <v>172</v>
      </c>
      <c r="B1" s="59"/>
      <c r="C1" s="147"/>
      <c r="D1" s="151" t="s">
        <v>173</v>
      </c>
      <c r="E1" s="50"/>
      <c r="F1" s="51" t="s">
        <v>1</v>
      </c>
      <c r="G1" s="148" t="e">
        <f>G5/B5</f>
        <v>#DIV/0!</v>
      </c>
      <c r="H1" s="148" t="e">
        <f>H5/B5</f>
        <v>#DIV/0!</v>
      </c>
      <c r="I1" s="52" t="s">
        <v>2</v>
      </c>
      <c r="J1" s="53"/>
      <c r="K1" s="53"/>
      <c r="L1" s="54" t="s">
        <v>3</v>
      </c>
      <c r="M1" s="149" t="e">
        <f>G1-Q1</f>
        <v>#DIV/0!</v>
      </c>
      <c r="N1" s="55"/>
      <c r="O1" s="51" t="s">
        <v>4</v>
      </c>
      <c r="P1" s="150" t="e">
        <f>P5/B5</f>
        <v>#DIV/0!</v>
      </c>
      <c r="Q1" s="150" t="e">
        <f>Q5/B5</f>
        <v>#DIV/0!</v>
      </c>
      <c r="R1" s="52" t="s">
        <v>5</v>
      </c>
      <c r="S1" s="55"/>
      <c r="T1" s="56"/>
      <c r="U1" s="1"/>
      <c r="V1" s="1"/>
      <c r="W1" s="1"/>
      <c r="X1" s="1"/>
    </row>
    <row r="2" spans="1:24" s="247" customFormat="1" ht="33.75" customHeight="1" thickBot="1" x14ac:dyDescent="0.35">
      <c r="A2" s="229"/>
      <c r="B2" s="59"/>
      <c r="C2" s="147"/>
      <c r="D2" s="248"/>
      <c r="E2" s="50"/>
      <c r="F2" s="249" t="s">
        <v>159</v>
      </c>
      <c r="G2" s="251">
        <v>0</v>
      </c>
      <c r="H2" s="252">
        <v>0</v>
      </c>
      <c r="I2" s="250" t="s">
        <v>161</v>
      </c>
      <c r="J2" s="53"/>
      <c r="K2" s="53"/>
      <c r="L2" s="54"/>
      <c r="M2" s="248"/>
      <c r="N2" s="55"/>
      <c r="O2" s="249" t="s">
        <v>160</v>
      </c>
      <c r="P2" s="252">
        <v>0</v>
      </c>
      <c r="Q2" s="248"/>
      <c r="R2" s="52"/>
      <c r="S2" s="65"/>
      <c r="T2" s="66"/>
      <c r="U2" s="56"/>
      <c r="V2" s="56"/>
      <c r="W2" s="56"/>
      <c r="X2" s="56"/>
    </row>
    <row r="3" spans="1:24" x14ac:dyDescent="0.2">
      <c r="A3" s="59"/>
      <c r="B3" s="297" t="s">
        <v>6</v>
      </c>
      <c r="C3" s="298"/>
      <c r="D3" s="298"/>
      <c r="E3" s="298"/>
      <c r="F3" s="298"/>
      <c r="G3" s="298"/>
      <c r="H3" s="299"/>
      <c r="I3" s="300" t="s">
        <v>7</v>
      </c>
      <c r="J3" s="301"/>
      <c r="K3" s="297" t="s">
        <v>8</v>
      </c>
      <c r="L3" s="298"/>
      <c r="M3" s="298"/>
      <c r="N3" s="298"/>
      <c r="O3" s="299"/>
      <c r="P3" s="302" t="s">
        <v>9</v>
      </c>
      <c r="Q3" s="303"/>
      <c r="R3" s="64"/>
      <c r="S3" s="56"/>
      <c r="T3" s="56"/>
      <c r="U3" s="1"/>
      <c r="V3" s="1"/>
      <c r="W3" s="1"/>
      <c r="X3" s="1"/>
    </row>
    <row r="4" spans="1:24" ht="45" x14ac:dyDescent="0.2">
      <c r="A4" s="144"/>
      <c r="B4" s="67" t="s">
        <v>10</v>
      </c>
      <c r="C4" s="68" t="s">
        <v>11</v>
      </c>
      <c r="D4" s="129" t="s">
        <v>12</v>
      </c>
      <c r="E4" s="129" t="s">
        <v>13</v>
      </c>
      <c r="F4" s="130" t="s">
        <v>14</v>
      </c>
      <c r="G4" s="130" t="s">
        <v>15</v>
      </c>
      <c r="H4" s="131" t="s">
        <v>16</v>
      </c>
      <c r="I4" s="127" t="s">
        <v>17</v>
      </c>
      <c r="J4" s="128" t="s">
        <v>18</v>
      </c>
      <c r="K4" s="69" t="s">
        <v>19</v>
      </c>
      <c r="L4" s="129" t="s">
        <v>20</v>
      </c>
      <c r="M4" s="182" t="s">
        <v>17</v>
      </c>
      <c r="N4" s="130" t="s">
        <v>18</v>
      </c>
      <c r="O4" s="131" t="s">
        <v>21</v>
      </c>
      <c r="P4" s="127" t="s">
        <v>22</v>
      </c>
      <c r="Q4" s="128" t="s">
        <v>23</v>
      </c>
      <c r="R4" s="57"/>
      <c r="S4" s="57"/>
      <c r="T4" s="57"/>
      <c r="U4" s="3"/>
      <c r="V4" s="3"/>
      <c r="W4" s="3"/>
      <c r="X4" s="3"/>
    </row>
    <row r="5" spans="1:24" ht="21" x14ac:dyDescent="0.25">
      <c r="A5" s="145" t="s">
        <v>24</v>
      </c>
      <c r="B5" s="70">
        <f>SUM(B6:B10)</f>
        <v>0</v>
      </c>
      <c r="C5" s="272">
        <f>SUM(C6:C10)</f>
        <v>0</v>
      </c>
      <c r="D5" s="72">
        <f>SUM(D6:D10)</f>
        <v>0</v>
      </c>
      <c r="E5" s="72">
        <f>SUM(E6:E10)</f>
        <v>0</v>
      </c>
      <c r="F5" s="71">
        <f>SUM(F6:F10)</f>
        <v>0</v>
      </c>
      <c r="G5" s="73">
        <f>C5-D5-E5+F5</f>
        <v>0</v>
      </c>
      <c r="H5" s="74">
        <f>B5-G5</f>
        <v>0</v>
      </c>
      <c r="I5" s="70">
        <f t="shared" ref="I5:N5" si="0">SUM(I6:I10)</f>
        <v>0</v>
      </c>
      <c r="J5" s="75">
        <f t="shared" si="0"/>
        <v>0</v>
      </c>
      <c r="K5" s="76">
        <f t="shared" si="0"/>
        <v>0</v>
      </c>
      <c r="L5" s="72">
        <f t="shared" si="0"/>
        <v>0</v>
      </c>
      <c r="M5" s="71">
        <f t="shared" si="0"/>
        <v>0</v>
      </c>
      <c r="N5" s="71">
        <f t="shared" si="0"/>
        <v>0</v>
      </c>
      <c r="O5" s="77">
        <f>I5+J5-K5-L5+M5+N5</f>
        <v>0</v>
      </c>
      <c r="P5" s="78">
        <f>G5+O5</f>
        <v>0</v>
      </c>
      <c r="Q5" s="74">
        <f>B5-P5</f>
        <v>0</v>
      </c>
      <c r="R5" s="58"/>
      <c r="S5" s="58"/>
      <c r="T5" s="58"/>
      <c r="U5" s="4"/>
      <c r="V5" s="4"/>
      <c r="W5" s="4"/>
      <c r="X5" s="4"/>
    </row>
    <row r="6" spans="1:24" x14ac:dyDescent="0.2">
      <c r="A6" s="146" t="s">
        <v>122</v>
      </c>
      <c r="B6" s="202">
        <v>0</v>
      </c>
      <c r="C6" s="203">
        <v>0</v>
      </c>
      <c r="D6" s="204">
        <v>0</v>
      </c>
      <c r="E6" s="204">
        <v>0</v>
      </c>
      <c r="F6" s="204">
        <v>0</v>
      </c>
      <c r="G6" s="205">
        <v>0</v>
      </c>
      <c r="H6" s="206">
        <v>0</v>
      </c>
      <c r="I6" s="202">
        <v>0</v>
      </c>
      <c r="J6" s="207">
        <v>0</v>
      </c>
      <c r="K6" s="202">
        <v>0</v>
      </c>
      <c r="L6" s="204">
        <v>0</v>
      </c>
      <c r="M6" s="204">
        <v>0</v>
      </c>
      <c r="N6" s="204">
        <v>0</v>
      </c>
      <c r="O6" s="208">
        <v>0</v>
      </c>
      <c r="P6" s="209">
        <v>0</v>
      </c>
      <c r="Q6" s="206">
        <v>0</v>
      </c>
      <c r="R6" s="58"/>
      <c r="S6" s="58"/>
      <c r="T6" s="58"/>
      <c r="U6" s="4"/>
      <c r="V6" s="4"/>
      <c r="W6" s="1"/>
      <c r="X6" s="1"/>
    </row>
    <row r="7" spans="1:24" x14ac:dyDescent="0.2">
      <c r="A7" s="146" t="s">
        <v>126</v>
      </c>
      <c r="B7" s="202">
        <v>0</v>
      </c>
      <c r="C7" s="203">
        <v>0</v>
      </c>
      <c r="D7" s="204">
        <v>0</v>
      </c>
      <c r="E7" s="204">
        <v>0</v>
      </c>
      <c r="F7" s="204">
        <v>0</v>
      </c>
      <c r="G7" s="205">
        <f>C7-D7-E7+F7</f>
        <v>0</v>
      </c>
      <c r="H7" s="206">
        <f>B7-G7</f>
        <v>0</v>
      </c>
      <c r="I7" s="202">
        <v>0</v>
      </c>
      <c r="J7" s="207">
        <v>0</v>
      </c>
      <c r="K7" s="202">
        <v>0</v>
      </c>
      <c r="L7" s="204">
        <v>0</v>
      </c>
      <c r="M7" s="204">
        <v>0</v>
      </c>
      <c r="N7" s="204">
        <v>0</v>
      </c>
      <c r="O7" s="208">
        <f>I7+J7-K7-L7+M7+N7</f>
        <v>0</v>
      </c>
      <c r="P7" s="209">
        <f>G7+O7</f>
        <v>0</v>
      </c>
      <c r="Q7" s="206">
        <f>B7-P7</f>
        <v>0</v>
      </c>
      <c r="R7" s="58"/>
      <c r="S7" s="58"/>
      <c r="T7" s="58"/>
      <c r="U7" s="4"/>
      <c r="V7" s="4"/>
      <c r="W7" s="1"/>
      <c r="X7" s="1"/>
    </row>
    <row r="8" spans="1:24" x14ac:dyDescent="0.2">
      <c r="A8" s="146" t="s">
        <v>130</v>
      </c>
      <c r="B8" s="202">
        <v>0</v>
      </c>
      <c r="C8" s="203">
        <v>0</v>
      </c>
      <c r="D8" s="204">
        <v>0</v>
      </c>
      <c r="E8" s="204">
        <v>0</v>
      </c>
      <c r="F8" s="204">
        <v>0</v>
      </c>
      <c r="G8" s="205">
        <f>C8-D8-E8+F8</f>
        <v>0</v>
      </c>
      <c r="H8" s="206">
        <f>B8-G8</f>
        <v>0</v>
      </c>
      <c r="I8" s="202">
        <v>0</v>
      </c>
      <c r="J8" s="207">
        <v>0</v>
      </c>
      <c r="K8" s="202">
        <v>0</v>
      </c>
      <c r="L8" s="204">
        <v>0</v>
      </c>
      <c r="M8" s="204">
        <v>0</v>
      </c>
      <c r="N8" s="204">
        <v>0</v>
      </c>
      <c r="O8" s="208">
        <f>I8+J8-K8-L8+M8+N8</f>
        <v>0</v>
      </c>
      <c r="P8" s="209">
        <f>G8+O8</f>
        <v>0</v>
      </c>
      <c r="Q8" s="206">
        <f>B8-P8</f>
        <v>0</v>
      </c>
      <c r="R8" s="58"/>
      <c r="S8" s="58"/>
      <c r="T8" s="58"/>
      <c r="U8" s="4"/>
      <c r="V8" s="4"/>
      <c r="W8" s="1"/>
      <c r="X8" s="1"/>
    </row>
    <row r="9" spans="1:24" x14ac:dyDescent="0.2">
      <c r="A9" s="146" t="s">
        <v>134</v>
      </c>
      <c r="B9" s="202">
        <v>0</v>
      </c>
      <c r="C9" s="203">
        <v>0</v>
      </c>
      <c r="D9" s="204">
        <v>0</v>
      </c>
      <c r="E9" s="204">
        <v>0</v>
      </c>
      <c r="F9" s="204">
        <v>0</v>
      </c>
      <c r="G9" s="205">
        <f>C9-D9-E9+F9</f>
        <v>0</v>
      </c>
      <c r="H9" s="206">
        <f>B9-G9</f>
        <v>0</v>
      </c>
      <c r="I9" s="202">
        <v>0</v>
      </c>
      <c r="J9" s="207">
        <v>0</v>
      </c>
      <c r="K9" s="202">
        <v>0</v>
      </c>
      <c r="L9" s="204">
        <v>0</v>
      </c>
      <c r="M9" s="204">
        <v>0</v>
      </c>
      <c r="N9" s="204">
        <v>0</v>
      </c>
      <c r="O9" s="208">
        <f>I9+J9-K9-L9+M9+N9</f>
        <v>0</v>
      </c>
      <c r="P9" s="209">
        <f>G9+O9</f>
        <v>0</v>
      </c>
      <c r="Q9" s="206">
        <f>B9-P9</f>
        <v>0</v>
      </c>
      <c r="R9" s="59"/>
      <c r="S9" s="59"/>
      <c r="T9" s="56"/>
      <c r="U9" s="1"/>
      <c r="V9" s="4"/>
      <c r="W9" s="1"/>
      <c r="X9" s="1"/>
    </row>
    <row r="10" spans="1:24" ht="17" thickBot="1" x14ac:dyDescent="0.25">
      <c r="A10" s="146" t="s">
        <v>138</v>
      </c>
      <c r="B10" s="210">
        <v>0</v>
      </c>
      <c r="C10" s="211">
        <v>0</v>
      </c>
      <c r="D10" s="212">
        <v>0</v>
      </c>
      <c r="E10" s="212">
        <v>0</v>
      </c>
      <c r="F10" s="212">
        <v>0</v>
      </c>
      <c r="G10" s="213">
        <f>C10-D10-E10+F10</f>
        <v>0</v>
      </c>
      <c r="H10" s="214">
        <f>B10-G10</f>
        <v>0</v>
      </c>
      <c r="I10" s="210">
        <v>0</v>
      </c>
      <c r="J10" s="215">
        <v>0</v>
      </c>
      <c r="K10" s="210">
        <v>0</v>
      </c>
      <c r="L10" s="212">
        <v>0</v>
      </c>
      <c r="M10" s="212">
        <v>0</v>
      </c>
      <c r="N10" s="212">
        <v>0</v>
      </c>
      <c r="O10" s="216">
        <f>I10+J10-K10-L10+M10+N10</f>
        <v>0</v>
      </c>
      <c r="P10" s="217">
        <f>G10+O10</f>
        <v>0</v>
      </c>
      <c r="Q10" s="206">
        <f>B10-P10</f>
        <v>0</v>
      </c>
      <c r="R10" s="59"/>
      <c r="S10" s="59"/>
      <c r="T10" s="56"/>
      <c r="U10" s="1"/>
      <c r="V10" s="1"/>
      <c r="W10" s="1"/>
      <c r="X10" s="1"/>
    </row>
    <row r="11" spans="1:24" ht="19" x14ac:dyDescent="0.25">
      <c r="A11" s="173" t="s">
        <v>29</v>
      </c>
      <c r="B11" s="172"/>
      <c r="C11" s="174" t="s">
        <v>30</v>
      </c>
      <c r="D11" s="31" t="s">
        <v>31</v>
      </c>
      <c r="E11" s="41" t="s">
        <v>32</v>
      </c>
      <c r="F11" s="12" t="s">
        <v>33</v>
      </c>
      <c r="G11" s="175"/>
      <c r="H11" s="10"/>
      <c r="I11" s="11"/>
      <c r="J11" s="12" t="s">
        <v>34</v>
      </c>
      <c r="K11" s="14"/>
      <c r="L11" s="14"/>
      <c r="M11" s="11"/>
      <c r="N11" s="12" t="s">
        <v>35</v>
      </c>
      <c r="O11" s="14"/>
      <c r="P11" s="14"/>
      <c r="Q11" s="13"/>
      <c r="R11" s="62" t="s">
        <v>36</v>
      </c>
      <c r="S11" s="21"/>
      <c r="T11" s="21"/>
      <c r="U11" s="1"/>
      <c r="V11" s="1"/>
      <c r="W11" s="1"/>
      <c r="X11" s="1"/>
    </row>
    <row r="12" spans="1:24" x14ac:dyDescent="0.2">
      <c r="A12" s="15"/>
      <c r="B12" s="109" t="s">
        <v>37</v>
      </c>
      <c r="C12" s="269">
        <v>0</v>
      </c>
      <c r="D12" s="80">
        <v>0</v>
      </c>
      <c r="E12" s="81">
        <v>0</v>
      </c>
      <c r="F12" s="87">
        <v>0</v>
      </c>
      <c r="G12" s="110" t="s">
        <v>38</v>
      </c>
      <c r="H12" s="176"/>
      <c r="I12" s="177"/>
      <c r="J12" s="91">
        <v>0</v>
      </c>
      <c r="K12" s="178" t="s">
        <v>39</v>
      </c>
      <c r="L12" s="179"/>
      <c r="M12" s="177"/>
      <c r="N12" s="91">
        <v>0</v>
      </c>
      <c r="O12" s="180" t="s">
        <v>40</v>
      </c>
      <c r="P12" s="179"/>
      <c r="Q12" s="181"/>
      <c r="R12" s="8" t="str">
        <f>IF(D5=G38+G39+G40,"OK","ERROR")</f>
        <v>OK</v>
      </c>
      <c r="S12" s="60" t="s">
        <v>41</v>
      </c>
      <c r="T12" s="61"/>
      <c r="U12" s="1"/>
      <c r="V12" s="1"/>
      <c r="W12" s="1"/>
      <c r="X12" s="1"/>
    </row>
    <row r="13" spans="1:24" x14ac:dyDescent="0.2">
      <c r="A13" s="15"/>
      <c r="B13" s="109" t="s">
        <v>42</v>
      </c>
      <c r="C13" s="269">
        <v>0</v>
      </c>
      <c r="D13" s="80">
        <v>0</v>
      </c>
      <c r="E13" s="81">
        <v>0</v>
      </c>
      <c r="F13" s="88">
        <v>0</v>
      </c>
      <c r="G13" s="110" t="s">
        <v>43</v>
      </c>
      <c r="H13" s="111"/>
      <c r="I13" s="112"/>
      <c r="J13" s="92">
        <v>0</v>
      </c>
      <c r="K13" s="111" t="s">
        <v>44</v>
      </c>
      <c r="L13" s="117"/>
      <c r="M13" s="112"/>
      <c r="N13" s="92">
        <v>0</v>
      </c>
      <c r="O13" s="110" t="s">
        <v>45</v>
      </c>
      <c r="P13" s="117"/>
      <c r="Q13" s="119"/>
      <c r="R13" s="8" t="str">
        <f>IF(M5+N5=N28,"OK","ERROR")</f>
        <v>OK</v>
      </c>
      <c r="S13" s="60" t="s">
        <v>46</v>
      </c>
      <c r="T13" s="21"/>
      <c r="U13" s="1"/>
      <c r="V13" s="1"/>
      <c r="W13" s="1"/>
      <c r="X13" s="1"/>
    </row>
    <row r="14" spans="1:24" x14ac:dyDescent="0.2">
      <c r="A14" s="15"/>
      <c r="B14" s="109" t="s">
        <v>47</v>
      </c>
      <c r="C14" s="269">
        <v>0</v>
      </c>
      <c r="D14" s="80">
        <v>0</v>
      </c>
      <c r="E14" s="81">
        <v>0</v>
      </c>
      <c r="F14" s="88">
        <v>0</v>
      </c>
      <c r="G14" s="110" t="s">
        <v>48</v>
      </c>
      <c r="H14" s="113"/>
      <c r="I14" s="112"/>
      <c r="J14" s="92">
        <v>0</v>
      </c>
      <c r="K14" s="111" t="s">
        <v>49</v>
      </c>
      <c r="L14" s="117"/>
      <c r="M14" s="112"/>
      <c r="N14" s="92">
        <v>0</v>
      </c>
      <c r="O14" s="110" t="s">
        <v>50</v>
      </c>
      <c r="P14" s="117"/>
      <c r="Q14" s="119"/>
      <c r="R14" s="8" t="str">
        <f>IF(M5+N5=E24,"OK","ERROR")</f>
        <v>OK</v>
      </c>
      <c r="S14" s="60" t="s">
        <v>51</v>
      </c>
      <c r="T14" s="61"/>
      <c r="U14" s="5"/>
      <c r="V14" s="1"/>
      <c r="W14" s="1"/>
      <c r="X14" s="1"/>
    </row>
    <row r="15" spans="1:24" x14ac:dyDescent="0.2">
      <c r="A15" s="15"/>
      <c r="B15" s="109" t="s">
        <v>52</v>
      </c>
      <c r="C15" s="269">
        <v>0</v>
      </c>
      <c r="D15" s="80">
        <v>0</v>
      </c>
      <c r="E15" s="81">
        <v>0</v>
      </c>
      <c r="F15" s="88">
        <v>0</v>
      </c>
      <c r="G15" s="110" t="s">
        <v>53</v>
      </c>
      <c r="H15" s="110"/>
      <c r="I15" s="112"/>
      <c r="J15" s="92">
        <v>0</v>
      </c>
      <c r="K15" s="111" t="s">
        <v>54</v>
      </c>
      <c r="L15" s="117"/>
      <c r="M15" s="112"/>
      <c r="N15" s="92">
        <v>0</v>
      </c>
      <c r="O15" s="110" t="s">
        <v>55</v>
      </c>
      <c r="P15" s="117"/>
      <c r="Q15" s="119"/>
      <c r="R15" s="8" t="e">
        <f>IF((G1+H1)=100%,"OK","ERROR")</f>
        <v>#DIV/0!</v>
      </c>
      <c r="S15" s="60" t="s">
        <v>56</v>
      </c>
      <c r="T15" s="61"/>
      <c r="U15" s="5"/>
      <c r="V15" s="1"/>
      <c r="W15" s="1"/>
      <c r="X15" s="1"/>
    </row>
    <row r="16" spans="1:24" x14ac:dyDescent="0.2">
      <c r="A16" s="15"/>
      <c r="B16" s="109" t="s">
        <v>57</v>
      </c>
      <c r="C16" s="269">
        <v>0</v>
      </c>
      <c r="D16" s="80">
        <v>0</v>
      </c>
      <c r="E16" s="81">
        <v>0</v>
      </c>
      <c r="F16" s="88">
        <v>0</v>
      </c>
      <c r="G16" s="110" t="s">
        <v>58</v>
      </c>
      <c r="H16" s="110"/>
      <c r="I16" s="112"/>
      <c r="J16" s="92">
        <v>0</v>
      </c>
      <c r="K16" s="111" t="s">
        <v>59</v>
      </c>
      <c r="L16" s="117"/>
      <c r="M16" s="112"/>
      <c r="N16" s="92">
        <v>0</v>
      </c>
      <c r="O16" s="110" t="s">
        <v>60</v>
      </c>
      <c r="P16" s="117"/>
      <c r="Q16" s="119"/>
      <c r="R16" s="8" t="e">
        <f>IF(P1+Q1=100%,"OK","ERROR")</f>
        <v>#DIV/0!</v>
      </c>
      <c r="S16" s="60" t="s">
        <v>61</v>
      </c>
      <c r="T16" s="61"/>
      <c r="U16" s="5"/>
      <c r="V16" s="1"/>
      <c r="W16" s="1"/>
      <c r="X16" s="1"/>
    </row>
    <row r="17" spans="1:24" x14ac:dyDescent="0.2">
      <c r="A17" s="15"/>
      <c r="B17" s="109" t="s">
        <v>62</v>
      </c>
      <c r="C17" s="269">
        <v>0</v>
      </c>
      <c r="D17" s="80">
        <v>0</v>
      </c>
      <c r="E17" s="81">
        <v>0</v>
      </c>
      <c r="F17" s="89">
        <v>0</v>
      </c>
      <c r="G17" s="110" t="s">
        <v>63</v>
      </c>
      <c r="H17" s="110"/>
      <c r="I17" s="112"/>
      <c r="J17" s="92">
        <v>0</v>
      </c>
      <c r="K17" s="111" t="s">
        <v>64</v>
      </c>
      <c r="L17" s="117"/>
      <c r="M17" s="112"/>
      <c r="N17" s="92">
        <v>0</v>
      </c>
      <c r="O17" s="110" t="s">
        <v>65</v>
      </c>
      <c r="P17" s="117"/>
      <c r="Q17" s="119"/>
      <c r="R17" s="8" t="str">
        <f>IF(N24=L5,"OK","ERROR")</f>
        <v>OK</v>
      </c>
      <c r="S17" s="60" t="s">
        <v>66</v>
      </c>
      <c r="T17" s="61"/>
      <c r="U17" s="5"/>
      <c r="V17" s="1"/>
      <c r="W17" s="1"/>
      <c r="X17" s="1"/>
    </row>
    <row r="18" spans="1:24" ht="17" thickBot="1" x14ac:dyDescent="0.25">
      <c r="A18" s="15"/>
      <c r="B18" s="109" t="s">
        <v>67</v>
      </c>
      <c r="C18" s="269">
        <v>0</v>
      </c>
      <c r="D18" s="80">
        <v>0</v>
      </c>
      <c r="E18" s="81">
        <v>0</v>
      </c>
      <c r="F18" s="89">
        <v>0</v>
      </c>
      <c r="G18" s="114" t="s">
        <v>68</v>
      </c>
      <c r="H18" s="110"/>
      <c r="I18" s="112"/>
      <c r="J18" s="92">
        <v>0</v>
      </c>
      <c r="K18" s="111" t="s">
        <v>69</v>
      </c>
      <c r="L18" s="117"/>
      <c r="M18" s="112"/>
      <c r="N18" s="92">
        <v>0</v>
      </c>
      <c r="O18" s="110" t="s">
        <v>70</v>
      </c>
      <c r="P18" s="117"/>
      <c r="Q18" s="119"/>
      <c r="R18" s="8" t="str">
        <f>IF(K5=J22,"OK","ERROR")</f>
        <v>OK</v>
      </c>
      <c r="S18" s="60" t="s">
        <v>71</v>
      </c>
      <c r="T18" s="61"/>
      <c r="U18" s="5"/>
      <c r="V18" s="1"/>
      <c r="W18" s="1"/>
      <c r="X18" s="1"/>
    </row>
    <row r="19" spans="1:24" x14ac:dyDescent="0.2">
      <c r="A19" s="15"/>
      <c r="B19" s="109" t="s">
        <v>72</v>
      </c>
      <c r="C19" s="269">
        <v>0</v>
      </c>
      <c r="D19" s="80">
        <v>0</v>
      </c>
      <c r="E19" s="81">
        <v>0</v>
      </c>
      <c r="F19" s="197" t="s">
        <v>73</v>
      </c>
      <c r="G19" s="198"/>
      <c r="H19" s="199"/>
      <c r="I19" s="200"/>
      <c r="J19" s="92">
        <v>0</v>
      </c>
      <c r="K19" s="111" t="s">
        <v>74</v>
      </c>
      <c r="L19" s="117"/>
      <c r="M19" s="112"/>
      <c r="N19" s="92">
        <v>0</v>
      </c>
      <c r="O19" s="110" t="s">
        <v>75</v>
      </c>
      <c r="P19" s="117"/>
      <c r="Q19" s="119"/>
      <c r="R19" s="8" t="str">
        <f>IF((SUM(J26:J29)=G36),"OK","ERROR")</f>
        <v>OK</v>
      </c>
      <c r="S19" s="60" t="s">
        <v>76</v>
      </c>
      <c r="T19" s="61"/>
      <c r="U19" s="5"/>
      <c r="V19" s="1"/>
      <c r="W19" s="1"/>
      <c r="X19" s="1"/>
    </row>
    <row r="20" spans="1:24" x14ac:dyDescent="0.2">
      <c r="A20" s="15"/>
      <c r="B20" s="109" t="s">
        <v>77</v>
      </c>
      <c r="C20" s="269">
        <v>0</v>
      </c>
      <c r="D20" s="80">
        <v>0</v>
      </c>
      <c r="E20" s="81">
        <v>0</v>
      </c>
      <c r="F20" s="90">
        <v>0</v>
      </c>
      <c r="G20" s="111" t="s">
        <v>78</v>
      </c>
      <c r="H20" s="113"/>
      <c r="I20" s="115"/>
      <c r="J20" s="92">
        <v>0</v>
      </c>
      <c r="K20" s="111" t="s">
        <v>79</v>
      </c>
      <c r="L20" s="117"/>
      <c r="M20" s="112"/>
      <c r="N20" s="92">
        <v>0</v>
      </c>
      <c r="O20" s="110" t="s">
        <v>80</v>
      </c>
      <c r="P20" s="117"/>
      <c r="Q20" s="119"/>
      <c r="R20" s="59"/>
      <c r="S20" s="59"/>
      <c r="T20" s="63"/>
      <c r="U20" s="5"/>
      <c r="V20" s="1"/>
      <c r="W20" s="1"/>
      <c r="X20" s="1"/>
    </row>
    <row r="21" spans="1:24" x14ac:dyDescent="0.2">
      <c r="A21" s="15"/>
      <c r="B21" s="109" t="s">
        <v>81</v>
      </c>
      <c r="C21" s="269">
        <v>0</v>
      </c>
      <c r="D21" s="80">
        <v>0</v>
      </c>
      <c r="E21" s="81">
        <v>0</v>
      </c>
      <c r="F21" s="90">
        <v>0</v>
      </c>
      <c r="G21" s="111" t="s">
        <v>44</v>
      </c>
      <c r="H21" s="113"/>
      <c r="I21" s="116"/>
      <c r="J21" s="93">
        <v>0</v>
      </c>
      <c r="K21" s="111" t="s">
        <v>82</v>
      </c>
      <c r="L21" s="304" t="s">
        <v>83</v>
      </c>
      <c r="M21" s="305"/>
      <c r="N21" s="92">
        <v>0</v>
      </c>
      <c r="O21" s="111" t="s">
        <v>84</v>
      </c>
      <c r="P21" s="117"/>
      <c r="Q21" s="119"/>
      <c r="R21" s="59"/>
      <c r="S21" s="59"/>
      <c r="T21" s="63"/>
      <c r="U21" s="5"/>
      <c r="V21" s="1"/>
      <c r="W21" s="1"/>
      <c r="X21" s="1"/>
    </row>
    <row r="22" spans="1:24" x14ac:dyDescent="0.2">
      <c r="A22" s="15"/>
      <c r="B22" s="109" t="s">
        <v>85</v>
      </c>
      <c r="C22" s="82">
        <v>0</v>
      </c>
      <c r="D22" s="80">
        <v>0</v>
      </c>
      <c r="E22" s="83">
        <v>0</v>
      </c>
      <c r="F22" s="90">
        <v>0</v>
      </c>
      <c r="G22" s="111" t="s">
        <v>86</v>
      </c>
      <c r="H22" s="113"/>
      <c r="I22" s="112"/>
      <c r="J22" s="94">
        <f>SUM(J12:J21)</f>
        <v>0</v>
      </c>
      <c r="K22" s="118" t="s">
        <v>87</v>
      </c>
      <c r="L22" s="117"/>
      <c r="M22" s="112"/>
      <c r="N22" s="95">
        <v>0</v>
      </c>
      <c r="O22" s="110" t="s">
        <v>88</v>
      </c>
      <c r="P22" s="117"/>
      <c r="Q22" s="119"/>
      <c r="R22" s="59"/>
      <c r="S22" s="59"/>
      <c r="T22" s="56"/>
      <c r="U22" s="1"/>
      <c r="V22" s="1"/>
      <c r="W22" s="1"/>
      <c r="X22" s="1"/>
    </row>
    <row r="23" spans="1:24" ht="17" thickBot="1" x14ac:dyDescent="0.25">
      <c r="A23" s="15"/>
      <c r="B23" s="109" t="s">
        <v>89</v>
      </c>
      <c r="C23" s="84">
        <v>0</v>
      </c>
      <c r="D23" s="80">
        <v>0</v>
      </c>
      <c r="E23" s="83">
        <v>0</v>
      </c>
      <c r="F23" s="90">
        <v>0</v>
      </c>
      <c r="G23" s="111" t="s">
        <v>90</v>
      </c>
      <c r="H23" s="113"/>
      <c r="I23" s="113"/>
      <c r="J23" s="195"/>
      <c r="K23" s="18"/>
      <c r="L23" s="18"/>
      <c r="M23" s="19"/>
      <c r="N23" s="95">
        <v>0</v>
      </c>
      <c r="O23" s="183" t="s">
        <v>91</v>
      </c>
      <c r="P23" s="306" t="s">
        <v>83</v>
      </c>
      <c r="Q23" s="307"/>
      <c r="R23" s="59"/>
      <c r="S23" s="59"/>
      <c r="T23" s="56"/>
      <c r="U23" s="1"/>
      <c r="V23" s="1"/>
      <c r="W23" s="1"/>
      <c r="X23" s="1"/>
    </row>
    <row r="24" spans="1:24" ht="22" thickBot="1" x14ac:dyDescent="0.3">
      <c r="A24" s="48"/>
      <c r="B24" s="49" t="s">
        <v>92</v>
      </c>
      <c r="C24" s="85">
        <f>SUM(C12:C23)</f>
        <v>0</v>
      </c>
      <c r="D24" s="85">
        <f>SUM(D12:D23)</f>
        <v>0</v>
      </c>
      <c r="E24" s="86">
        <f>SUM(E12:E23)</f>
        <v>0</v>
      </c>
      <c r="F24" s="196">
        <v>0</v>
      </c>
      <c r="G24" s="111" t="s">
        <v>93</v>
      </c>
      <c r="H24" s="111"/>
      <c r="I24" s="113"/>
      <c r="J24" s="96">
        <v>0</v>
      </c>
      <c r="K24" s="42" t="s">
        <v>94</v>
      </c>
      <c r="L24" s="43"/>
      <c r="M24" s="44"/>
      <c r="N24" s="97">
        <f>SUM(N12:N23)</f>
        <v>0</v>
      </c>
      <c r="O24" s="45" t="s">
        <v>95</v>
      </c>
      <c r="P24" s="46"/>
      <c r="Q24" s="47"/>
      <c r="R24" s="59"/>
      <c r="S24" s="59"/>
      <c r="T24" s="56"/>
      <c r="U24" s="1"/>
      <c r="V24" s="1"/>
      <c r="W24" s="1"/>
      <c r="X24" s="1"/>
    </row>
    <row r="25" spans="1:24" ht="32" x14ac:dyDescent="0.2">
      <c r="A25" s="166" t="s">
        <v>96</v>
      </c>
      <c r="B25" s="165"/>
      <c r="C25" s="167" t="s">
        <v>97</v>
      </c>
      <c r="D25" s="168" t="s">
        <v>152</v>
      </c>
      <c r="E25" s="218" t="s">
        <v>98</v>
      </c>
      <c r="F25" s="163"/>
      <c r="G25" s="165"/>
      <c r="H25" s="225" t="s">
        <v>99</v>
      </c>
      <c r="I25" s="226" t="s">
        <v>100</v>
      </c>
      <c r="J25" s="113" t="s">
        <v>101</v>
      </c>
      <c r="K25" s="227" t="s">
        <v>102</v>
      </c>
      <c r="L25" s="228" t="s">
        <v>103</v>
      </c>
      <c r="M25" s="162" t="s">
        <v>104</v>
      </c>
      <c r="N25" s="184"/>
      <c r="O25" s="184"/>
      <c r="P25" s="175"/>
      <c r="Q25" s="185"/>
      <c r="R25" s="59"/>
      <c r="S25" s="59"/>
      <c r="T25" s="56"/>
      <c r="U25" s="1"/>
      <c r="V25" s="1"/>
      <c r="W25" s="1"/>
      <c r="X25" s="1"/>
    </row>
    <row r="26" spans="1:24" ht="19" x14ac:dyDescent="0.25">
      <c r="A26" s="23"/>
      <c r="B26" s="120" t="s">
        <v>105</v>
      </c>
      <c r="C26" s="232">
        <v>0</v>
      </c>
      <c r="D26" s="153"/>
      <c r="E26" s="20"/>
      <c r="F26" s="122"/>
      <c r="G26" s="109" t="s">
        <v>106</v>
      </c>
      <c r="H26" s="98">
        <v>0</v>
      </c>
      <c r="I26" s="98">
        <v>0</v>
      </c>
      <c r="J26" s="98">
        <v>0</v>
      </c>
      <c r="K26" s="219">
        <f>H26-I26-J26</f>
        <v>0</v>
      </c>
      <c r="L26" s="220">
        <f>J26+K26</f>
        <v>0</v>
      </c>
      <c r="M26" s="23"/>
      <c r="N26" s="223">
        <v>0</v>
      </c>
      <c r="O26" s="110" t="s">
        <v>107</v>
      </c>
      <c r="P26" s="18"/>
      <c r="Q26" s="19"/>
      <c r="R26" s="59"/>
      <c r="S26" s="59"/>
      <c r="T26" s="56"/>
      <c r="U26" s="1"/>
      <c r="V26" s="1"/>
      <c r="W26" s="1"/>
      <c r="X26" s="1"/>
    </row>
    <row r="27" spans="1:24" ht="19" x14ac:dyDescent="0.25">
      <c r="A27" s="23"/>
      <c r="B27" s="120" t="s">
        <v>108</v>
      </c>
      <c r="C27" s="233">
        <v>0</v>
      </c>
      <c r="D27" s="154"/>
      <c r="E27" s="20"/>
      <c r="F27" s="122"/>
      <c r="G27" s="109" t="s">
        <v>109</v>
      </c>
      <c r="H27" s="99">
        <v>0</v>
      </c>
      <c r="I27" s="98">
        <v>0</v>
      </c>
      <c r="J27" s="98">
        <v>0</v>
      </c>
      <c r="K27" s="219">
        <f>H27-I27-J27</f>
        <v>0</v>
      </c>
      <c r="L27" s="220">
        <f>J27+K27</f>
        <v>0</v>
      </c>
      <c r="M27" s="23"/>
      <c r="N27" s="224">
        <v>0</v>
      </c>
      <c r="O27" s="110" t="s">
        <v>110</v>
      </c>
      <c r="P27" s="18"/>
      <c r="Q27" s="19"/>
      <c r="R27" s="59"/>
      <c r="S27" s="59"/>
      <c r="T27" s="56"/>
      <c r="U27" s="1"/>
      <c r="V27" s="1"/>
      <c r="W27" s="1"/>
      <c r="X27" s="1"/>
    </row>
    <row r="28" spans="1:24" ht="20" thickBot="1" x14ac:dyDescent="0.3">
      <c r="A28" s="23"/>
      <c r="B28" s="120" t="s">
        <v>111</v>
      </c>
      <c r="C28" s="234">
        <f>C26+C27</f>
        <v>0</v>
      </c>
      <c r="D28" s="155"/>
      <c r="E28" s="20"/>
      <c r="F28" s="122"/>
      <c r="G28" s="109" t="s">
        <v>112</v>
      </c>
      <c r="H28" s="100">
        <v>0</v>
      </c>
      <c r="I28" s="98">
        <v>0</v>
      </c>
      <c r="J28" s="98">
        <v>0</v>
      </c>
      <c r="K28" s="219">
        <f>H28-I28-J28</f>
        <v>0</v>
      </c>
      <c r="L28" s="220">
        <f>J28+K28</f>
        <v>0</v>
      </c>
      <c r="M28" s="25"/>
      <c r="N28" s="134">
        <f>N26+N27</f>
        <v>0</v>
      </c>
      <c r="O28" s="190" t="s">
        <v>113</v>
      </c>
      <c r="P28" s="29"/>
      <c r="Q28" s="30"/>
      <c r="R28" s="59"/>
      <c r="S28" s="59"/>
      <c r="T28" s="56"/>
      <c r="U28" s="1"/>
      <c r="V28" s="1"/>
      <c r="W28" s="1"/>
      <c r="X28" s="1"/>
    </row>
    <row r="29" spans="1:24" ht="20" thickBot="1" x14ac:dyDescent="0.3">
      <c r="A29" s="23"/>
      <c r="B29" s="120" t="s">
        <v>114</v>
      </c>
      <c r="C29" s="233">
        <v>0</v>
      </c>
      <c r="D29" s="156" t="e">
        <f>C29/C28</f>
        <v>#DIV/0!</v>
      </c>
      <c r="E29" s="27"/>
      <c r="F29" s="123"/>
      <c r="G29" s="109" t="s">
        <v>115</v>
      </c>
      <c r="H29" s="101">
        <v>0</v>
      </c>
      <c r="I29" s="102">
        <v>0</v>
      </c>
      <c r="J29" s="102">
        <v>0</v>
      </c>
      <c r="K29" s="221">
        <f>H29-I29-J29</f>
        <v>0</v>
      </c>
      <c r="L29" s="222">
        <f>J29+K29</f>
        <v>0</v>
      </c>
      <c r="M29" s="162" t="s">
        <v>116</v>
      </c>
      <c r="N29" s="37" t="s">
        <v>99</v>
      </c>
      <c r="O29" s="191"/>
      <c r="P29" s="38"/>
      <c r="Q29" s="39"/>
      <c r="R29" s="59"/>
      <c r="S29" s="59"/>
      <c r="T29" s="56"/>
      <c r="U29" s="1"/>
      <c r="V29" s="1"/>
      <c r="W29" s="1"/>
      <c r="X29" s="1"/>
    </row>
    <row r="30" spans="1:24" ht="19" x14ac:dyDescent="0.2">
      <c r="A30" s="23"/>
      <c r="B30" s="120" t="s">
        <v>117</v>
      </c>
      <c r="C30" s="235">
        <f>C28-C29</f>
        <v>0</v>
      </c>
      <c r="D30" s="157"/>
      <c r="E30" s="45" t="s">
        <v>118</v>
      </c>
      <c r="F30" s="32"/>
      <c r="G30" s="268" t="s">
        <v>119</v>
      </c>
      <c r="H30" s="33" t="s">
        <v>120</v>
      </c>
      <c r="I30" s="218" t="s">
        <v>121</v>
      </c>
      <c r="J30" s="230"/>
      <c r="K30" s="175"/>
      <c r="L30" s="231" t="s">
        <v>99</v>
      </c>
      <c r="M30" s="161"/>
      <c r="N30" s="80">
        <v>0</v>
      </c>
      <c r="O30" s="17" t="s">
        <v>122</v>
      </c>
      <c r="P30" s="18"/>
      <c r="Q30" s="19"/>
      <c r="R30" s="59"/>
      <c r="S30" s="59"/>
      <c r="T30" s="56"/>
      <c r="U30" s="1"/>
      <c r="V30" s="1"/>
      <c r="W30" s="1"/>
      <c r="X30" s="1"/>
    </row>
    <row r="31" spans="1:24" ht="19" x14ac:dyDescent="0.25">
      <c r="A31" s="23"/>
      <c r="B31" s="120" t="s">
        <v>123</v>
      </c>
      <c r="C31" s="233">
        <v>0</v>
      </c>
      <c r="D31" s="154"/>
      <c r="E31" s="20"/>
      <c r="F31" s="109" t="s">
        <v>124</v>
      </c>
      <c r="G31" s="103">
        <v>0</v>
      </c>
      <c r="H31" s="104">
        <v>0</v>
      </c>
      <c r="I31" s="141"/>
      <c r="J31" s="18"/>
      <c r="K31" s="136" t="s">
        <v>125</v>
      </c>
      <c r="L31" s="138">
        <f>H5</f>
        <v>0</v>
      </c>
      <c r="M31" s="23"/>
      <c r="N31" s="80">
        <v>0</v>
      </c>
      <c r="O31" s="17" t="s">
        <v>126</v>
      </c>
      <c r="P31" s="18"/>
      <c r="Q31" s="19"/>
      <c r="R31" s="59"/>
      <c r="S31" s="59"/>
      <c r="T31" s="56"/>
      <c r="U31" s="1"/>
      <c r="V31" s="1"/>
      <c r="W31" s="1"/>
      <c r="X31" s="1"/>
    </row>
    <row r="32" spans="1:24" ht="19" x14ac:dyDescent="0.25">
      <c r="A32" s="23"/>
      <c r="B32" s="120" t="s">
        <v>127</v>
      </c>
      <c r="C32" s="234">
        <f>C30+C31</f>
        <v>0</v>
      </c>
      <c r="D32" s="155"/>
      <c r="E32" s="20"/>
      <c r="F32" s="109" t="s">
        <v>128</v>
      </c>
      <c r="G32" s="105">
        <v>0</v>
      </c>
      <c r="H32" s="106">
        <v>0</v>
      </c>
      <c r="I32" s="141"/>
      <c r="J32" s="18"/>
      <c r="K32" s="136" t="s">
        <v>129</v>
      </c>
      <c r="L32" s="139">
        <v>0</v>
      </c>
      <c r="M32" s="23"/>
      <c r="N32" s="80">
        <v>0</v>
      </c>
      <c r="O32" s="17" t="s">
        <v>130</v>
      </c>
      <c r="P32" s="18"/>
      <c r="Q32" s="19"/>
      <c r="R32" s="59"/>
      <c r="S32" s="59"/>
      <c r="T32" s="56"/>
      <c r="U32" s="1"/>
      <c r="V32" s="1"/>
      <c r="W32" s="1"/>
      <c r="X32" s="1"/>
    </row>
    <row r="33" spans="1:24" ht="20" thickBot="1" x14ac:dyDescent="0.3">
      <c r="A33" s="23"/>
      <c r="B33" s="120" t="s">
        <v>131</v>
      </c>
      <c r="C33" s="236">
        <v>0</v>
      </c>
      <c r="D33" s="159" t="e">
        <f>C33/B5</f>
        <v>#DIV/0!</v>
      </c>
      <c r="E33" s="20"/>
      <c r="F33" s="109" t="s">
        <v>132</v>
      </c>
      <c r="G33" s="105">
        <v>0</v>
      </c>
      <c r="H33" s="106">
        <v>0</v>
      </c>
      <c r="I33" s="142"/>
      <c r="J33" s="36"/>
      <c r="K33" s="137" t="s">
        <v>133</v>
      </c>
      <c r="L33" s="140">
        <v>0</v>
      </c>
      <c r="M33" s="23"/>
      <c r="N33" s="80">
        <v>0</v>
      </c>
      <c r="O33" s="17" t="s">
        <v>134</v>
      </c>
      <c r="P33" s="18"/>
      <c r="Q33" s="19"/>
      <c r="R33" s="59"/>
      <c r="S33" s="59"/>
      <c r="T33" s="56"/>
      <c r="U33" s="1"/>
      <c r="V33" s="1"/>
      <c r="W33" s="1"/>
      <c r="X33" s="1"/>
    </row>
    <row r="34" spans="1:24" ht="19" x14ac:dyDescent="0.2">
      <c r="A34" s="23"/>
      <c r="B34" s="120" t="s">
        <v>135</v>
      </c>
      <c r="C34" s="237">
        <v>0</v>
      </c>
      <c r="D34" s="158"/>
      <c r="E34" s="20"/>
      <c r="F34" s="109" t="s">
        <v>136</v>
      </c>
      <c r="G34" s="105">
        <v>0</v>
      </c>
      <c r="H34" s="106">
        <v>0</v>
      </c>
      <c r="I34" s="218" t="s">
        <v>137</v>
      </c>
      <c r="J34" s="184"/>
      <c r="K34" s="184"/>
      <c r="L34" s="231" t="s">
        <v>99</v>
      </c>
      <c r="M34" s="23"/>
      <c r="N34" s="80">
        <v>0</v>
      </c>
      <c r="O34" s="17" t="s">
        <v>138</v>
      </c>
      <c r="P34" s="18"/>
      <c r="Q34" s="19"/>
      <c r="R34" s="59"/>
      <c r="S34" s="59"/>
      <c r="T34" s="56"/>
      <c r="U34" s="1"/>
      <c r="V34" s="1"/>
      <c r="W34" s="1"/>
      <c r="X34" s="1"/>
    </row>
    <row r="35" spans="1:24" ht="17" thickBot="1" x14ac:dyDescent="0.25">
      <c r="A35" s="23"/>
      <c r="B35" s="120" t="s">
        <v>139</v>
      </c>
      <c r="C35" s="237">
        <f>C29</f>
        <v>0</v>
      </c>
      <c r="D35" s="160"/>
      <c r="E35" s="20"/>
      <c r="F35" s="124" t="s">
        <v>140</v>
      </c>
      <c r="G35" s="105">
        <v>0</v>
      </c>
      <c r="H35" s="106">
        <v>0</v>
      </c>
      <c r="I35" s="143"/>
      <c r="J35" s="26"/>
      <c r="K35" s="109" t="s">
        <v>141</v>
      </c>
      <c r="L35" s="81">
        <v>0</v>
      </c>
      <c r="M35" s="23"/>
      <c r="N35" s="108">
        <f>SUM(N30:N34)</f>
        <v>0</v>
      </c>
      <c r="O35" s="21" t="s">
        <v>24</v>
      </c>
      <c r="P35" s="18"/>
      <c r="Q35" s="19"/>
      <c r="R35" s="59"/>
      <c r="S35" s="59"/>
      <c r="T35" s="56"/>
      <c r="U35" s="1"/>
      <c r="V35" s="1"/>
      <c r="W35" s="1"/>
      <c r="X35" s="1"/>
    </row>
    <row r="36" spans="1:24" ht="20" thickBot="1" x14ac:dyDescent="0.3">
      <c r="A36" s="25"/>
      <c r="B36" s="121" t="s">
        <v>142</v>
      </c>
      <c r="C36" s="238" t="e">
        <f>C34/C35</f>
        <v>#DIV/0!</v>
      </c>
      <c r="D36" s="246"/>
      <c r="E36" s="27"/>
      <c r="F36" s="132" t="s">
        <v>156</v>
      </c>
      <c r="G36" s="201">
        <f>SUM(G31:G35)</f>
        <v>0</v>
      </c>
      <c r="H36" s="135">
        <f>SUM(H31:H35)</f>
        <v>0</v>
      </c>
      <c r="I36" s="143"/>
      <c r="J36" s="26"/>
      <c r="K36" s="109" t="s">
        <v>143</v>
      </c>
      <c r="L36" s="107">
        <v>0</v>
      </c>
      <c r="M36" s="164" t="s">
        <v>144</v>
      </c>
      <c r="N36" s="186" t="s">
        <v>99</v>
      </c>
      <c r="O36" s="187"/>
      <c r="P36" s="38"/>
      <c r="Q36" s="39"/>
      <c r="R36" s="59"/>
      <c r="S36" s="59"/>
      <c r="T36" s="56"/>
      <c r="U36" s="1"/>
      <c r="V36" s="1"/>
      <c r="W36" s="1"/>
      <c r="X36" s="1"/>
    </row>
    <row r="37" spans="1:24" ht="19" x14ac:dyDescent="0.2">
      <c r="A37" s="166" t="s">
        <v>153</v>
      </c>
      <c r="B37" s="165"/>
      <c r="C37" s="22"/>
      <c r="D37" s="152"/>
      <c r="E37" s="169" t="s">
        <v>154</v>
      </c>
      <c r="F37" s="170"/>
      <c r="G37" s="287" t="s">
        <v>99</v>
      </c>
      <c r="H37" s="288"/>
      <c r="I37" s="143"/>
      <c r="J37" s="26"/>
      <c r="K37" s="109" t="s">
        <v>145</v>
      </c>
      <c r="L37" s="107">
        <v>0</v>
      </c>
      <c r="M37" s="192"/>
      <c r="N37" s="188">
        <v>0</v>
      </c>
      <c r="O37" s="126" t="s">
        <v>146</v>
      </c>
      <c r="P37" s="26"/>
      <c r="Q37" s="19"/>
      <c r="R37" s="59"/>
      <c r="S37" s="59"/>
      <c r="T37" s="56"/>
      <c r="U37" s="1"/>
      <c r="V37" s="1"/>
      <c r="W37" s="1"/>
      <c r="X37" s="1"/>
    </row>
    <row r="38" spans="1:24" ht="20" thickBot="1" x14ac:dyDescent="0.3">
      <c r="A38" s="23"/>
      <c r="B38" s="24" t="s">
        <v>164</v>
      </c>
      <c r="C38" s="9"/>
      <c r="D38" s="244"/>
      <c r="E38" s="125"/>
      <c r="F38" s="16" t="s">
        <v>147</v>
      </c>
      <c r="G38" s="289">
        <v>0</v>
      </c>
      <c r="H38" s="290"/>
      <c r="I38" s="34"/>
      <c r="J38" s="28"/>
      <c r="K38" s="132" t="s">
        <v>148</v>
      </c>
      <c r="L38" s="133">
        <f>L35+L36-L37</f>
        <v>0</v>
      </c>
      <c r="M38" s="193"/>
      <c r="N38" s="82">
        <v>0</v>
      </c>
      <c r="O38" s="126" t="s">
        <v>149</v>
      </c>
      <c r="P38" s="18"/>
      <c r="Q38" s="19"/>
      <c r="R38" s="59"/>
      <c r="S38" s="59"/>
      <c r="T38" s="56"/>
      <c r="U38" s="1"/>
      <c r="V38" s="1"/>
      <c r="W38" s="1"/>
      <c r="X38" s="1"/>
    </row>
    <row r="39" spans="1:24" ht="17" thickBot="1" x14ac:dyDescent="0.25">
      <c r="A39" s="23"/>
      <c r="B39" s="24" t="s">
        <v>158</v>
      </c>
      <c r="C39" s="256">
        <f>C32-C38</f>
        <v>0</v>
      </c>
      <c r="D39" s="245" t="e">
        <f>C39/C32</f>
        <v>#DIV/0!</v>
      </c>
      <c r="E39" s="122"/>
      <c r="F39" s="16" t="s">
        <v>155</v>
      </c>
      <c r="G39" s="289">
        <v>0</v>
      </c>
      <c r="H39" s="290"/>
      <c r="I39" s="60"/>
      <c r="J39" s="60"/>
      <c r="K39" s="60"/>
      <c r="L39" s="60"/>
      <c r="M39" s="194"/>
      <c r="N39" s="189" t="s">
        <v>150</v>
      </c>
      <c r="O39" s="291" t="s">
        <v>83</v>
      </c>
      <c r="P39" s="291"/>
      <c r="Q39" s="40"/>
      <c r="R39" s="59"/>
      <c r="S39" s="59"/>
      <c r="T39" s="56"/>
      <c r="U39" s="1"/>
      <c r="V39" s="1"/>
      <c r="W39" s="1"/>
      <c r="X39" s="1"/>
    </row>
    <row r="40" spans="1:24" ht="17" thickBot="1" x14ac:dyDescent="0.25">
      <c r="A40" s="240"/>
      <c r="B40" s="241"/>
      <c r="C40" s="242"/>
      <c r="D40" s="243"/>
      <c r="E40" s="239"/>
      <c r="F40" s="35" t="s">
        <v>151</v>
      </c>
      <c r="G40" s="292">
        <v>0</v>
      </c>
      <c r="H40" s="293"/>
      <c r="I40" s="60"/>
      <c r="J40" s="60"/>
      <c r="K40" s="60"/>
      <c r="L40" s="60"/>
      <c r="M40" s="60"/>
      <c r="N40" s="60"/>
      <c r="O40" s="60"/>
      <c r="P40" s="60"/>
      <c r="Q40" s="60"/>
      <c r="R40" s="56"/>
      <c r="S40" s="56"/>
      <c r="T40" s="56"/>
      <c r="U40" s="1"/>
      <c r="V40" s="1"/>
      <c r="W40" s="1"/>
      <c r="X40" s="1"/>
    </row>
    <row r="41" spans="1:24" x14ac:dyDescent="0.2">
      <c r="A41" s="253"/>
      <c r="B41" s="253"/>
      <c r="C41" s="253"/>
      <c r="D41" s="253"/>
      <c r="E41" s="254"/>
      <c r="F41" s="254"/>
      <c r="G41" s="253"/>
      <c r="H41" s="254"/>
      <c r="I41" s="253"/>
      <c r="J41" s="253"/>
      <c r="K41" s="253"/>
      <c r="L41" s="253"/>
      <c r="M41" s="253"/>
      <c r="N41" s="253"/>
      <c r="O41" s="253"/>
      <c r="P41" s="253"/>
      <c r="Q41" s="253"/>
      <c r="R41" s="56"/>
      <c r="S41" s="56"/>
      <c r="T41" s="56"/>
      <c r="U41" s="1"/>
      <c r="V41" s="1"/>
      <c r="W41" s="1"/>
      <c r="X41" s="1"/>
    </row>
    <row r="42" spans="1:24" ht="22" thickBot="1" x14ac:dyDescent="0.3">
      <c r="A42" s="253"/>
      <c r="B42" s="253"/>
      <c r="C42" s="255" t="s">
        <v>162</v>
      </c>
      <c r="D42" s="253"/>
      <c r="E42" s="253"/>
      <c r="F42" s="253"/>
      <c r="G42" s="253"/>
      <c r="H42" s="253"/>
      <c r="I42" s="253"/>
      <c r="J42" s="253"/>
      <c r="K42" s="255" t="s">
        <v>163</v>
      </c>
      <c r="L42" s="253"/>
      <c r="M42" s="253"/>
      <c r="N42" s="253"/>
      <c r="O42" s="253"/>
      <c r="P42" s="253"/>
      <c r="Q42" s="253"/>
      <c r="R42" s="56"/>
      <c r="S42" s="56"/>
      <c r="T42" s="56"/>
      <c r="U42" s="1"/>
      <c r="V42" s="1"/>
      <c r="W42" s="1"/>
      <c r="X42" s="1"/>
    </row>
    <row r="43" spans="1:24" x14ac:dyDescent="0.2">
      <c r="A43" s="253"/>
      <c r="B43" s="253"/>
      <c r="C43" s="294"/>
      <c r="D43" s="295"/>
      <c r="E43" s="295"/>
      <c r="F43" s="295"/>
      <c r="G43" s="295"/>
      <c r="H43" s="295"/>
      <c r="I43" s="296"/>
      <c r="J43" s="253"/>
      <c r="K43" s="294"/>
      <c r="L43" s="295"/>
      <c r="M43" s="295"/>
      <c r="N43" s="295"/>
      <c r="O43" s="295"/>
      <c r="P43" s="295"/>
      <c r="Q43" s="296"/>
      <c r="R43" s="56"/>
      <c r="S43" s="56"/>
      <c r="T43" s="56"/>
      <c r="U43" s="1"/>
      <c r="V43" s="1"/>
      <c r="W43" s="1"/>
      <c r="X43" s="1"/>
    </row>
    <row r="44" spans="1:24" x14ac:dyDescent="0.2">
      <c r="A44" s="253"/>
      <c r="B44" s="247"/>
      <c r="C44" s="278"/>
      <c r="D44" s="279"/>
      <c r="E44" s="279"/>
      <c r="F44" s="279"/>
      <c r="G44" s="279"/>
      <c r="H44" s="279"/>
      <c r="I44" s="280"/>
      <c r="J44" s="253"/>
      <c r="K44" s="278"/>
      <c r="L44" s="279"/>
      <c r="M44" s="279"/>
      <c r="N44" s="279"/>
      <c r="O44" s="279"/>
      <c r="P44" s="279"/>
      <c r="Q44" s="280"/>
      <c r="R44" s="56"/>
      <c r="S44" s="56"/>
      <c r="T44" s="56"/>
      <c r="U44" s="1"/>
      <c r="V44" s="1"/>
      <c r="W44" s="1"/>
      <c r="X44" s="1"/>
    </row>
    <row r="45" spans="1:24" x14ac:dyDescent="0.2">
      <c r="A45" s="253"/>
      <c r="B45" s="253"/>
      <c r="C45" s="278"/>
      <c r="D45" s="279"/>
      <c r="E45" s="279"/>
      <c r="F45" s="279"/>
      <c r="G45" s="279"/>
      <c r="H45" s="279"/>
      <c r="I45" s="280"/>
      <c r="J45" s="253"/>
      <c r="K45" s="278"/>
      <c r="L45" s="279"/>
      <c r="M45" s="279"/>
      <c r="N45" s="279"/>
      <c r="O45" s="279"/>
      <c r="P45" s="279"/>
      <c r="Q45" s="280"/>
      <c r="R45" s="56"/>
      <c r="S45" s="56"/>
      <c r="T45" s="56"/>
      <c r="U45" s="1"/>
      <c r="V45" s="1"/>
      <c r="W45" s="1"/>
      <c r="X45" s="1"/>
    </row>
    <row r="46" spans="1:24" x14ac:dyDescent="0.2">
      <c r="A46" s="253"/>
      <c r="B46" s="253"/>
      <c r="C46" s="278"/>
      <c r="D46" s="279"/>
      <c r="E46" s="279"/>
      <c r="F46" s="279"/>
      <c r="G46" s="279"/>
      <c r="H46" s="279"/>
      <c r="I46" s="280"/>
      <c r="J46" s="253"/>
      <c r="K46" s="278"/>
      <c r="L46" s="279"/>
      <c r="M46" s="279"/>
      <c r="N46" s="279"/>
      <c r="O46" s="279"/>
      <c r="P46" s="279"/>
      <c r="Q46" s="280"/>
      <c r="R46" s="56"/>
      <c r="S46" s="56"/>
      <c r="T46" s="56"/>
      <c r="U46" s="1"/>
      <c r="V46" s="1"/>
      <c r="W46" s="1"/>
      <c r="X46" s="1"/>
    </row>
    <row r="47" spans="1:24" x14ac:dyDescent="0.2">
      <c r="A47" s="253"/>
      <c r="B47" s="253"/>
      <c r="C47" s="278"/>
      <c r="D47" s="279"/>
      <c r="E47" s="279"/>
      <c r="F47" s="279"/>
      <c r="G47" s="279"/>
      <c r="H47" s="279"/>
      <c r="I47" s="280"/>
      <c r="J47" s="253"/>
      <c r="K47" s="278"/>
      <c r="L47" s="279"/>
      <c r="M47" s="279"/>
      <c r="N47" s="279"/>
      <c r="O47" s="279"/>
      <c r="P47" s="279"/>
      <c r="Q47" s="280"/>
      <c r="R47" s="56"/>
      <c r="S47" s="56"/>
      <c r="T47" s="56"/>
      <c r="U47" s="1"/>
      <c r="V47" s="1"/>
      <c r="W47" s="1"/>
      <c r="X47" s="1"/>
    </row>
    <row r="48" spans="1:24" ht="17" thickBot="1" x14ac:dyDescent="0.25">
      <c r="A48" s="253"/>
      <c r="B48" s="253"/>
      <c r="C48" s="281"/>
      <c r="D48" s="282"/>
      <c r="E48" s="282"/>
      <c r="F48" s="282"/>
      <c r="G48" s="282"/>
      <c r="H48" s="282"/>
      <c r="I48" s="283"/>
      <c r="J48" s="253"/>
      <c r="K48" s="281"/>
      <c r="L48" s="282"/>
      <c r="M48" s="282"/>
      <c r="N48" s="282"/>
      <c r="O48" s="282"/>
      <c r="P48" s="282"/>
      <c r="Q48" s="283"/>
      <c r="R48" s="56"/>
      <c r="S48" s="56"/>
      <c r="T48" s="56"/>
      <c r="U48" s="1"/>
      <c r="V48" s="1"/>
      <c r="W48" s="1"/>
      <c r="X48" s="1"/>
    </row>
    <row r="49" spans="1:24" x14ac:dyDescent="0.2">
      <c r="A49" s="253"/>
      <c r="B49" s="253"/>
      <c r="C49" s="257"/>
      <c r="D49" s="257"/>
      <c r="E49" s="257"/>
      <c r="F49" s="257"/>
      <c r="G49" s="257"/>
      <c r="H49" s="257"/>
      <c r="I49" s="257"/>
      <c r="J49" s="253"/>
      <c r="K49" s="257"/>
      <c r="L49" s="257"/>
      <c r="M49" s="257"/>
      <c r="N49" s="257"/>
      <c r="O49" s="257"/>
      <c r="P49" s="257"/>
      <c r="Q49" s="257"/>
      <c r="R49" s="56"/>
      <c r="S49" s="56"/>
      <c r="T49" s="56"/>
      <c r="U49" s="1"/>
      <c r="V49" s="1"/>
      <c r="W49" s="1"/>
      <c r="X49" s="1"/>
    </row>
    <row r="50" spans="1:24" ht="21" x14ac:dyDescent="0.25">
      <c r="A50" s="253"/>
      <c r="B50" s="253"/>
      <c r="C50" s="267" t="s">
        <v>171</v>
      </c>
      <c r="D50" s="270"/>
      <c r="E50" s="270"/>
      <c r="F50" s="260"/>
      <c r="G50" s="63"/>
      <c r="H50" s="266">
        <v>0</v>
      </c>
      <c r="I50" s="270"/>
      <c r="J50" s="270"/>
      <c r="K50" s="270"/>
      <c r="L50" s="257"/>
      <c r="M50" s="257"/>
      <c r="N50" s="257"/>
      <c r="O50" s="257"/>
      <c r="P50" s="257"/>
      <c r="Q50" s="257"/>
      <c r="R50" s="56"/>
      <c r="S50" s="56"/>
      <c r="T50" s="56"/>
      <c r="U50" s="1"/>
      <c r="V50" s="1"/>
      <c r="W50" s="1"/>
      <c r="X50" s="1"/>
    </row>
    <row r="51" spans="1:24" x14ac:dyDescent="0.2">
      <c r="A51" s="253"/>
      <c r="B51" s="253"/>
      <c r="C51" s="284" t="s">
        <v>165</v>
      </c>
      <c r="D51" s="285"/>
      <c r="E51" s="285"/>
      <c r="F51" s="285"/>
      <c r="G51" s="270"/>
      <c r="H51" s="270"/>
      <c r="I51" s="270"/>
      <c r="J51" s="270"/>
      <c r="K51" s="270"/>
      <c r="L51" s="257"/>
      <c r="M51" s="257"/>
      <c r="N51" s="257"/>
      <c r="O51" s="257"/>
      <c r="P51" s="257"/>
      <c r="Q51" s="257"/>
      <c r="R51" s="56"/>
      <c r="S51" s="56"/>
      <c r="T51" s="56"/>
      <c r="U51" s="1"/>
      <c r="V51" s="1"/>
      <c r="W51" s="1"/>
      <c r="X51" s="1"/>
    </row>
    <row r="52" spans="1:24" x14ac:dyDescent="0.2">
      <c r="A52" s="253"/>
      <c r="B52" s="63"/>
      <c r="C52" s="261"/>
      <c r="D52" s="286" t="s">
        <v>166</v>
      </c>
      <c r="E52" s="285"/>
      <c r="F52" s="262"/>
      <c r="G52" s="262"/>
      <c r="H52" s="262"/>
      <c r="I52" s="270"/>
      <c r="J52" s="270"/>
      <c r="K52" s="270"/>
      <c r="L52" s="257"/>
      <c r="M52" s="257"/>
      <c r="N52" s="257"/>
      <c r="O52" s="257"/>
      <c r="P52" s="257"/>
      <c r="Q52" s="257"/>
      <c r="R52" s="56"/>
      <c r="S52" s="56"/>
      <c r="T52" s="56"/>
      <c r="U52" s="1"/>
      <c r="V52" s="1"/>
      <c r="W52" s="1"/>
      <c r="X52" s="1"/>
    </row>
    <row r="53" spans="1:24" x14ac:dyDescent="0.2">
      <c r="A53" s="253"/>
      <c r="B53" s="253"/>
      <c r="C53" s="270"/>
      <c r="D53" s="274" t="s">
        <v>167</v>
      </c>
      <c r="E53" s="275"/>
      <c r="F53" s="263">
        <v>0</v>
      </c>
      <c r="G53" s="270"/>
      <c r="H53" s="270"/>
      <c r="I53" s="274" t="s">
        <v>168</v>
      </c>
      <c r="J53" s="276"/>
      <c r="K53" s="264">
        <v>0</v>
      </c>
      <c r="L53" s="257"/>
      <c r="M53" s="257"/>
      <c r="N53" s="257"/>
      <c r="O53" s="257"/>
      <c r="P53" s="257"/>
      <c r="Q53" s="257"/>
      <c r="R53" s="56"/>
      <c r="S53" s="56"/>
      <c r="T53" s="56"/>
      <c r="U53" s="1"/>
      <c r="V53" s="1"/>
      <c r="W53" s="1"/>
      <c r="X53" s="1"/>
    </row>
    <row r="54" spans="1:24" x14ac:dyDescent="0.2">
      <c r="A54" s="253"/>
      <c r="B54" s="253"/>
      <c r="C54" s="270"/>
      <c r="D54" s="274" t="s">
        <v>169</v>
      </c>
      <c r="E54" s="276"/>
      <c r="F54" s="277" t="s">
        <v>170</v>
      </c>
      <c r="G54" s="276"/>
      <c r="H54" s="276"/>
      <c r="I54" s="276"/>
      <c r="J54" s="276"/>
      <c r="K54" s="270"/>
      <c r="L54" s="257"/>
      <c r="M54" s="257"/>
      <c r="N54" s="257"/>
      <c r="O54" s="257"/>
      <c r="P54" s="257"/>
      <c r="Q54" s="257"/>
      <c r="R54" s="56"/>
      <c r="S54" s="56"/>
      <c r="T54" s="56"/>
      <c r="U54" s="1"/>
      <c r="V54" s="1"/>
      <c r="W54" s="1"/>
      <c r="X54" s="1"/>
    </row>
    <row r="55" spans="1:24" x14ac:dyDescent="0.2">
      <c r="A55" s="253"/>
      <c r="B55" s="253"/>
      <c r="C55" s="270"/>
      <c r="D55" s="274" t="s">
        <v>167</v>
      </c>
      <c r="E55" s="275"/>
      <c r="F55" s="263">
        <v>0</v>
      </c>
      <c r="G55" s="270"/>
      <c r="H55" s="270"/>
      <c r="I55" s="274" t="s">
        <v>168</v>
      </c>
      <c r="J55" s="276"/>
      <c r="K55" s="264">
        <v>0</v>
      </c>
      <c r="L55" s="257"/>
      <c r="M55" s="257"/>
      <c r="N55" s="257"/>
      <c r="O55" s="257"/>
      <c r="P55" s="257"/>
      <c r="Q55" s="257"/>
      <c r="R55" s="56"/>
      <c r="S55" s="56"/>
      <c r="T55" s="56"/>
      <c r="U55" s="1"/>
      <c r="V55" s="1"/>
      <c r="W55" s="1"/>
      <c r="X55" s="1"/>
    </row>
    <row r="56" spans="1:24" x14ac:dyDescent="0.2">
      <c r="A56" s="253"/>
      <c r="B56" s="253"/>
      <c r="C56" s="260"/>
      <c r="D56" s="260"/>
      <c r="E56" s="260"/>
      <c r="F56" s="260"/>
      <c r="G56" s="260"/>
      <c r="H56" s="260"/>
      <c r="I56" s="260"/>
      <c r="J56" s="260"/>
      <c r="K56" s="260"/>
      <c r="L56" s="265"/>
      <c r="M56" s="258"/>
      <c r="N56" s="258"/>
      <c r="O56" s="258"/>
      <c r="P56" s="258"/>
      <c r="Q56" s="258"/>
      <c r="R56" s="56"/>
      <c r="S56" s="56"/>
      <c r="T56" s="56"/>
      <c r="U56" s="1"/>
      <c r="V56" s="1"/>
      <c r="W56" s="1"/>
      <c r="X56" s="1"/>
    </row>
    <row r="1048576" spans="17:17" s="6" customFormat="1" ht="11" x14ac:dyDescent="0.15">
      <c r="Q1048576" s="7"/>
    </row>
  </sheetData>
  <mergeCells count="31">
    <mergeCell ref="C43:I43"/>
    <mergeCell ref="K43:Q43"/>
    <mergeCell ref="B3:H3"/>
    <mergeCell ref="I3:J3"/>
    <mergeCell ref="K3:O3"/>
    <mergeCell ref="P3:Q3"/>
    <mergeCell ref="L21:M21"/>
    <mergeCell ref="P23:Q23"/>
    <mergeCell ref="G37:H37"/>
    <mergeCell ref="G38:H38"/>
    <mergeCell ref="G39:H39"/>
    <mergeCell ref="O39:P39"/>
    <mergeCell ref="G40:H40"/>
    <mergeCell ref="D52:E52"/>
    <mergeCell ref="C44:I44"/>
    <mergeCell ref="K44:Q44"/>
    <mergeCell ref="C45:I45"/>
    <mergeCell ref="K45:Q45"/>
    <mergeCell ref="C46:I46"/>
    <mergeCell ref="K46:Q46"/>
    <mergeCell ref="C47:I47"/>
    <mergeCell ref="K47:Q47"/>
    <mergeCell ref="C48:I48"/>
    <mergeCell ref="K48:Q48"/>
    <mergeCell ref="C51:F51"/>
    <mergeCell ref="D53:E53"/>
    <mergeCell ref="I53:J53"/>
    <mergeCell ref="D54:E54"/>
    <mergeCell ref="F54:J54"/>
    <mergeCell ref="D55:E55"/>
    <mergeCell ref="I55:J55"/>
  </mergeCells>
  <conditionalFormatting sqref="P40:X42 Q39:X39 A26:C28 E26:X28 A33:X33 A30:C32 A34:C36 A1:X1 E30:X32 A29:X29 A41:N42 E39:N40 E34:X38 A3:X5 A2:C2 E2:F2 N2:O2 I2:L2 R2:X2 A44 A57:X100 A45:B56 R43:X56 O42 M50:Q55 C49:Q49 A43:C43 C44:C48 J43:K48 A7:X25">
    <cfRule type="cellIs" dxfId="26" priority="11" operator="lessThan">
      <formula>0</formula>
    </cfRule>
  </conditionalFormatting>
  <conditionalFormatting sqref="R12:R19">
    <cfRule type="cellIs" dxfId="25" priority="12" operator="equal">
      <formula>"OK"</formula>
    </cfRule>
    <cfRule type="cellIs" dxfId="24" priority="13" operator="equal">
      <formula>"ERROR"</formula>
    </cfRule>
  </conditionalFormatting>
  <conditionalFormatting sqref="D1 G1:H1 M1 P1:Q1 B5:Q5 C12:E24 F12:F18 F20:F24 J12:J22 J24 L21:M21 N12:N24 P23:Q23 C29:D29 G38:H40 G31:H36 H26:L29 L31:L33 L35:L38 N26:N28 N30:N35 N37:N38 C26:C28 C33:D33 C30:C32 C34:C36 B7:Q10">
    <cfRule type="containsBlanks" dxfId="23" priority="10">
      <formula>LEN(TRIM(B1))=0</formula>
    </cfRule>
  </conditionalFormatting>
  <conditionalFormatting sqref="O40">
    <cfRule type="cellIs" dxfId="22" priority="9" operator="lessThan">
      <formula>0</formula>
    </cfRule>
  </conditionalFormatting>
  <conditionalFormatting sqref="O41">
    <cfRule type="cellIs" dxfId="21" priority="8" operator="lessThan">
      <formula>0</formula>
    </cfRule>
  </conditionalFormatting>
  <conditionalFormatting sqref="Q1048576">
    <cfRule type="cellIs" dxfId="20" priority="7" operator="lessThan">
      <formula>0</formula>
    </cfRule>
  </conditionalFormatting>
  <conditionalFormatting sqref="O39:P39">
    <cfRule type="cellIs" dxfId="19" priority="6" operator="lessThan">
      <formula>0</formula>
    </cfRule>
  </conditionalFormatting>
  <conditionalFormatting sqref="O39:P39">
    <cfRule type="containsBlanks" dxfId="18" priority="5">
      <formula>LEN(TRIM(O39))=0</formula>
    </cfRule>
  </conditionalFormatting>
  <conditionalFormatting sqref="A38:B40 A37:D37">
    <cfRule type="cellIs" dxfId="17" priority="4" operator="lessThan">
      <formula>0</formula>
    </cfRule>
  </conditionalFormatting>
  <conditionalFormatting sqref="C51:L55 C50:E50 H50:L50">
    <cfRule type="cellIs" dxfId="16" priority="3" operator="lessThan">
      <formula>0</formula>
    </cfRule>
  </conditionalFormatting>
  <conditionalFormatting sqref="A6:X6">
    <cfRule type="cellIs" dxfId="15" priority="2" operator="lessThan">
      <formula>0</formula>
    </cfRule>
  </conditionalFormatting>
  <conditionalFormatting sqref="B6:Q6">
    <cfRule type="containsBlanks" dxfId="14" priority="1">
      <formula>LEN(TRIM(B6))=0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2063-5695-C342-B2FA-F9D1822771C4}">
  <sheetPr codeName="Sheet1"/>
  <dimension ref="A1:X1048575"/>
  <sheetViews>
    <sheetView zoomScaleNormal="100" workbookViewId="0"/>
  </sheetViews>
  <sheetFormatPr baseColWidth="10" defaultColWidth="10.83203125" defaultRowHeight="16" x14ac:dyDescent="0.2"/>
  <cols>
    <col min="1" max="1" width="11" style="6" customWidth="1"/>
    <col min="2" max="2" width="10.83203125" style="6" customWidth="1"/>
    <col min="3" max="3" width="12.83203125" style="6" customWidth="1"/>
    <col min="4" max="12" width="10.83203125" style="6"/>
    <col min="13" max="13" width="12.6640625" style="6" customWidth="1"/>
    <col min="14" max="24" width="10.83203125" style="6"/>
    <col min="25" max="16384" width="10.83203125" style="2"/>
  </cols>
  <sheetData>
    <row r="1" spans="1:24" ht="33.75" customHeight="1" x14ac:dyDescent="0.3">
      <c r="A1" s="229" t="s">
        <v>157</v>
      </c>
      <c r="B1" s="59"/>
      <c r="C1" s="147"/>
      <c r="D1" s="151" t="s">
        <v>0</v>
      </c>
      <c r="E1" s="50"/>
      <c r="F1" s="51" t="s">
        <v>1</v>
      </c>
      <c r="G1" s="148">
        <f>G5/B5</f>
        <v>0.92765957446808511</v>
      </c>
      <c r="H1" s="148">
        <f>H5/B5</f>
        <v>7.2340425531914887E-2</v>
      </c>
      <c r="I1" s="52" t="s">
        <v>2</v>
      </c>
      <c r="J1" s="53"/>
      <c r="K1" s="53"/>
      <c r="L1" s="54" t="s">
        <v>3</v>
      </c>
      <c r="M1" s="149">
        <f>G1-Q1</f>
        <v>0.88936170212765964</v>
      </c>
      <c r="N1" s="55"/>
      <c r="O1" s="51" t="s">
        <v>4</v>
      </c>
      <c r="P1" s="150">
        <f>P5/B5</f>
        <v>0.96170212765957441</v>
      </c>
      <c r="Q1" s="150">
        <f>Q5/B5</f>
        <v>3.8297872340425532E-2</v>
      </c>
      <c r="R1" s="52" t="s">
        <v>5</v>
      </c>
      <c r="S1" s="55"/>
      <c r="T1" s="56"/>
      <c r="U1" s="1"/>
      <c r="V1" s="1"/>
      <c r="W1" s="1"/>
      <c r="X1" s="1"/>
    </row>
    <row r="2" spans="1:24" s="247" customFormat="1" ht="33.75" customHeight="1" thickBot="1" x14ac:dyDescent="0.35">
      <c r="A2" s="229"/>
      <c r="B2" s="59"/>
      <c r="C2" s="147"/>
      <c r="D2" s="248"/>
      <c r="E2" s="50"/>
      <c r="F2" s="249" t="s">
        <v>159</v>
      </c>
      <c r="G2" s="251">
        <v>0.94</v>
      </c>
      <c r="H2" s="252">
        <v>0.06</v>
      </c>
      <c r="I2" s="250" t="s">
        <v>161</v>
      </c>
      <c r="J2" s="53"/>
      <c r="K2" s="53"/>
      <c r="L2" s="54"/>
      <c r="M2" s="248"/>
      <c r="N2" s="55"/>
      <c r="O2" s="249" t="s">
        <v>160</v>
      </c>
      <c r="P2" s="252">
        <v>0.95</v>
      </c>
      <c r="Q2" s="248"/>
      <c r="R2" s="52"/>
      <c r="S2" s="65"/>
      <c r="T2" s="66"/>
      <c r="U2" s="56"/>
      <c r="V2" s="56"/>
      <c r="W2" s="56"/>
      <c r="X2" s="56"/>
    </row>
    <row r="3" spans="1:24" x14ac:dyDescent="0.2">
      <c r="A3" s="59"/>
      <c r="B3" s="297" t="s">
        <v>6</v>
      </c>
      <c r="C3" s="298"/>
      <c r="D3" s="298"/>
      <c r="E3" s="298"/>
      <c r="F3" s="298"/>
      <c r="G3" s="298"/>
      <c r="H3" s="299"/>
      <c r="I3" s="300" t="s">
        <v>7</v>
      </c>
      <c r="J3" s="301"/>
      <c r="K3" s="297" t="s">
        <v>8</v>
      </c>
      <c r="L3" s="298"/>
      <c r="M3" s="298"/>
      <c r="N3" s="298"/>
      <c r="O3" s="299"/>
      <c r="P3" s="302" t="s">
        <v>9</v>
      </c>
      <c r="Q3" s="303"/>
      <c r="R3" s="64"/>
      <c r="S3" s="56"/>
      <c r="T3" s="56"/>
      <c r="U3" s="1"/>
      <c r="V3" s="1"/>
      <c r="W3" s="1"/>
      <c r="X3" s="1"/>
    </row>
    <row r="4" spans="1:24" ht="45" x14ac:dyDescent="0.2">
      <c r="A4" s="144"/>
      <c r="B4" s="67" t="s">
        <v>10</v>
      </c>
      <c r="C4" s="68" t="s">
        <v>11</v>
      </c>
      <c r="D4" s="129" t="s">
        <v>12</v>
      </c>
      <c r="E4" s="129" t="s">
        <v>13</v>
      </c>
      <c r="F4" s="130" t="s">
        <v>14</v>
      </c>
      <c r="G4" s="130" t="s">
        <v>15</v>
      </c>
      <c r="H4" s="131" t="s">
        <v>16</v>
      </c>
      <c r="I4" s="127" t="s">
        <v>17</v>
      </c>
      <c r="J4" s="128" t="s">
        <v>18</v>
      </c>
      <c r="K4" s="69" t="s">
        <v>19</v>
      </c>
      <c r="L4" s="129" t="s">
        <v>20</v>
      </c>
      <c r="M4" s="182" t="s">
        <v>17</v>
      </c>
      <c r="N4" s="130" t="s">
        <v>18</v>
      </c>
      <c r="O4" s="131" t="s">
        <v>21</v>
      </c>
      <c r="P4" s="127" t="s">
        <v>22</v>
      </c>
      <c r="Q4" s="128" t="s">
        <v>23</v>
      </c>
      <c r="R4" s="57"/>
      <c r="S4" s="57"/>
      <c r="T4" s="57"/>
      <c r="U4" s="3"/>
      <c r="V4" s="3"/>
      <c r="W4" s="3"/>
      <c r="X4" s="3"/>
    </row>
    <row r="5" spans="1:24" ht="21" x14ac:dyDescent="0.25">
      <c r="A5" s="145" t="s">
        <v>24</v>
      </c>
      <c r="B5" s="70">
        <f>SUM(B6:B9)</f>
        <v>235</v>
      </c>
      <c r="C5" s="71">
        <f t="shared" ref="C5:J5" si="0">SUM(C6:C9)</f>
        <v>215</v>
      </c>
      <c r="D5" s="72">
        <f t="shared" si="0"/>
        <v>0</v>
      </c>
      <c r="E5" s="72">
        <f t="shared" si="0"/>
        <v>1</v>
      </c>
      <c r="F5" s="71">
        <f t="shared" si="0"/>
        <v>4</v>
      </c>
      <c r="G5" s="73">
        <f>C5-D5-E5+F5</f>
        <v>218</v>
      </c>
      <c r="H5" s="74">
        <f>B5-G5</f>
        <v>17</v>
      </c>
      <c r="I5" s="70">
        <f t="shared" si="0"/>
        <v>4</v>
      </c>
      <c r="J5" s="75">
        <f t="shared" si="0"/>
        <v>2</v>
      </c>
      <c r="K5" s="76">
        <f>SUM(K6:K9)</f>
        <v>0</v>
      </c>
      <c r="L5" s="72">
        <f>SUM(L6:L9)</f>
        <v>0</v>
      </c>
      <c r="M5" s="71">
        <f>SUM(M6:M9)</f>
        <v>2</v>
      </c>
      <c r="N5" s="71">
        <f>SUM(N6:N9)</f>
        <v>0</v>
      </c>
      <c r="O5" s="77">
        <f>I5+J5-K5-L5+M5+N5</f>
        <v>8</v>
      </c>
      <c r="P5" s="78">
        <f>G5+O5</f>
        <v>226</v>
      </c>
      <c r="Q5" s="74">
        <f>B5-P5</f>
        <v>9</v>
      </c>
      <c r="R5" s="58"/>
      <c r="S5" s="58"/>
      <c r="T5" s="58"/>
      <c r="U5" s="4"/>
      <c r="V5" s="4"/>
      <c r="W5" s="4"/>
      <c r="X5" s="4"/>
    </row>
    <row r="6" spans="1:24" x14ac:dyDescent="0.2">
      <c r="A6" s="146" t="s">
        <v>25</v>
      </c>
      <c r="B6" s="202">
        <v>156</v>
      </c>
      <c r="C6" s="203">
        <v>146</v>
      </c>
      <c r="D6" s="204">
        <v>0</v>
      </c>
      <c r="E6" s="204">
        <v>0</v>
      </c>
      <c r="F6" s="204">
        <v>3</v>
      </c>
      <c r="G6" s="205">
        <f>C6-D6-E6+F6</f>
        <v>149</v>
      </c>
      <c r="H6" s="206">
        <f>B6-G6</f>
        <v>7</v>
      </c>
      <c r="I6" s="202">
        <v>4</v>
      </c>
      <c r="J6" s="207">
        <v>1</v>
      </c>
      <c r="K6" s="202">
        <v>0</v>
      </c>
      <c r="L6" s="204">
        <v>0</v>
      </c>
      <c r="M6" s="204">
        <v>1</v>
      </c>
      <c r="N6" s="204">
        <v>0</v>
      </c>
      <c r="O6" s="208">
        <f>I6+J6-K6-L6+M6+N6</f>
        <v>6</v>
      </c>
      <c r="P6" s="209">
        <f>G6+O6</f>
        <v>155</v>
      </c>
      <c r="Q6" s="206">
        <f>B6-P6</f>
        <v>1</v>
      </c>
      <c r="R6" s="58"/>
      <c r="S6" s="58"/>
      <c r="T6" s="58"/>
      <c r="U6" s="4"/>
      <c r="V6" s="4"/>
      <c r="W6" s="1"/>
      <c r="X6" s="1"/>
    </row>
    <row r="7" spans="1:24" x14ac:dyDescent="0.2">
      <c r="A7" s="146" t="s">
        <v>26</v>
      </c>
      <c r="B7" s="202">
        <v>1</v>
      </c>
      <c r="C7" s="203">
        <v>1</v>
      </c>
      <c r="D7" s="204">
        <v>0</v>
      </c>
      <c r="E7" s="204">
        <v>0</v>
      </c>
      <c r="F7" s="204">
        <v>0</v>
      </c>
      <c r="G7" s="205">
        <f>C7-D7-E7+F7</f>
        <v>1</v>
      </c>
      <c r="H7" s="206">
        <f>B7-G7</f>
        <v>0</v>
      </c>
      <c r="I7" s="202">
        <v>0</v>
      </c>
      <c r="J7" s="207">
        <v>0</v>
      </c>
      <c r="K7" s="202">
        <v>0</v>
      </c>
      <c r="L7" s="204">
        <v>0</v>
      </c>
      <c r="M7" s="204">
        <v>0</v>
      </c>
      <c r="N7" s="204">
        <v>0</v>
      </c>
      <c r="O7" s="208">
        <f>I7+J7-K7-L7+M7+N7</f>
        <v>0</v>
      </c>
      <c r="P7" s="209">
        <f>G7+O7</f>
        <v>1</v>
      </c>
      <c r="Q7" s="206">
        <f>B7-P7</f>
        <v>0</v>
      </c>
      <c r="R7" s="58"/>
      <c r="S7" s="58"/>
      <c r="T7" s="58"/>
      <c r="U7" s="4"/>
      <c r="V7" s="4"/>
      <c r="W7" s="1"/>
      <c r="X7" s="1"/>
    </row>
    <row r="8" spans="1:24" x14ac:dyDescent="0.2">
      <c r="A8" s="146" t="s">
        <v>27</v>
      </c>
      <c r="B8" s="202">
        <v>70</v>
      </c>
      <c r="C8" s="203">
        <v>62</v>
      </c>
      <c r="D8" s="204">
        <v>0</v>
      </c>
      <c r="E8" s="204">
        <v>1</v>
      </c>
      <c r="F8" s="204">
        <v>1</v>
      </c>
      <c r="G8" s="205">
        <f>C8-D8-E8+F8</f>
        <v>62</v>
      </c>
      <c r="H8" s="206">
        <f>B8-G8</f>
        <v>8</v>
      </c>
      <c r="I8" s="202">
        <v>0</v>
      </c>
      <c r="J8" s="207">
        <v>1</v>
      </c>
      <c r="K8" s="202">
        <v>0</v>
      </c>
      <c r="L8" s="204">
        <v>0</v>
      </c>
      <c r="M8" s="204">
        <v>1</v>
      </c>
      <c r="N8" s="204">
        <v>0</v>
      </c>
      <c r="O8" s="208">
        <f>I8+J8-K8-L8+M8+N8</f>
        <v>2</v>
      </c>
      <c r="P8" s="209">
        <f>G8+O8</f>
        <v>64</v>
      </c>
      <c r="Q8" s="206">
        <f>B8-P8</f>
        <v>6</v>
      </c>
      <c r="R8" s="59"/>
      <c r="S8" s="59"/>
      <c r="T8" s="56"/>
      <c r="U8" s="1"/>
      <c r="V8" s="4"/>
      <c r="W8" s="1"/>
      <c r="X8" s="1"/>
    </row>
    <row r="9" spans="1:24" ht="17" thickBot="1" x14ac:dyDescent="0.25">
      <c r="A9" s="146" t="s">
        <v>28</v>
      </c>
      <c r="B9" s="210">
        <v>8</v>
      </c>
      <c r="C9" s="211">
        <v>6</v>
      </c>
      <c r="D9" s="212">
        <v>0</v>
      </c>
      <c r="E9" s="212">
        <v>0</v>
      </c>
      <c r="F9" s="212">
        <v>0</v>
      </c>
      <c r="G9" s="213">
        <f>C9-D9-E9+F9</f>
        <v>6</v>
      </c>
      <c r="H9" s="214">
        <f>B9-G9</f>
        <v>2</v>
      </c>
      <c r="I9" s="210">
        <v>0</v>
      </c>
      <c r="J9" s="215">
        <v>0</v>
      </c>
      <c r="K9" s="210">
        <v>0</v>
      </c>
      <c r="L9" s="212">
        <v>0</v>
      </c>
      <c r="M9" s="212">
        <v>0</v>
      </c>
      <c r="N9" s="212">
        <v>0</v>
      </c>
      <c r="O9" s="216">
        <f>I9+J9-K9-L9+M9+N9</f>
        <v>0</v>
      </c>
      <c r="P9" s="217">
        <f>G9+O9</f>
        <v>6</v>
      </c>
      <c r="Q9" s="206">
        <f>B9-P9</f>
        <v>2</v>
      </c>
      <c r="R9" s="59"/>
      <c r="S9" s="59"/>
      <c r="T9" s="56"/>
      <c r="U9" s="1"/>
      <c r="V9" s="1"/>
      <c r="W9" s="1"/>
      <c r="X9" s="1"/>
    </row>
    <row r="10" spans="1:24" ht="19" x14ac:dyDescent="0.25">
      <c r="A10" s="173" t="s">
        <v>29</v>
      </c>
      <c r="B10" s="172"/>
      <c r="C10" s="174" t="s">
        <v>30</v>
      </c>
      <c r="D10" s="31" t="s">
        <v>31</v>
      </c>
      <c r="E10" s="41" t="s">
        <v>32</v>
      </c>
      <c r="F10" s="12" t="s">
        <v>33</v>
      </c>
      <c r="G10" s="175"/>
      <c r="H10" s="10"/>
      <c r="I10" s="11"/>
      <c r="J10" s="12" t="s">
        <v>34</v>
      </c>
      <c r="K10" s="14"/>
      <c r="L10" s="14"/>
      <c r="M10" s="11"/>
      <c r="N10" s="12" t="s">
        <v>35</v>
      </c>
      <c r="O10" s="14"/>
      <c r="P10" s="14"/>
      <c r="Q10" s="13"/>
      <c r="R10" s="62" t="s">
        <v>36</v>
      </c>
      <c r="S10" s="21"/>
      <c r="T10" s="21"/>
      <c r="U10" s="1"/>
      <c r="V10" s="1"/>
      <c r="W10" s="1"/>
      <c r="X10" s="1"/>
    </row>
    <row r="11" spans="1:24" x14ac:dyDescent="0.2">
      <c r="A11" s="15"/>
      <c r="B11" s="109" t="s">
        <v>37</v>
      </c>
      <c r="C11" s="79">
        <v>0</v>
      </c>
      <c r="D11" s="80">
        <v>0</v>
      </c>
      <c r="E11" s="81">
        <v>0</v>
      </c>
      <c r="F11" s="87">
        <v>10</v>
      </c>
      <c r="G11" s="110" t="s">
        <v>38</v>
      </c>
      <c r="H11" s="176"/>
      <c r="I11" s="177"/>
      <c r="J11" s="91">
        <v>0</v>
      </c>
      <c r="K11" s="178" t="s">
        <v>39</v>
      </c>
      <c r="L11" s="179"/>
      <c r="M11" s="177"/>
      <c r="N11" s="91">
        <v>0</v>
      </c>
      <c r="O11" s="180" t="s">
        <v>40</v>
      </c>
      <c r="P11" s="179"/>
      <c r="Q11" s="181"/>
      <c r="R11" s="8" t="str">
        <f>IF(D5=G37+G38+G39,"OK","ERROR")</f>
        <v>OK</v>
      </c>
      <c r="S11" s="60" t="s">
        <v>41</v>
      </c>
      <c r="T11" s="61"/>
      <c r="U11" s="1"/>
      <c r="V11" s="1"/>
      <c r="W11" s="1"/>
      <c r="X11" s="1"/>
    </row>
    <row r="12" spans="1:24" x14ac:dyDescent="0.2">
      <c r="A12" s="15"/>
      <c r="B12" s="109" t="s">
        <v>42</v>
      </c>
      <c r="C12" s="79">
        <v>5</v>
      </c>
      <c r="D12" s="80">
        <v>5</v>
      </c>
      <c r="E12" s="81">
        <v>0</v>
      </c>
      <c r="F12" s="88">
        <v>0</v>
      </c>
      <c r="G12" s="110" t="s">
        <v>43</v>
      </c>
      <c r="H12" s="111"/>
      <c r="I12" s="112"/>
      <c r="J12" s="92">
        <v>0</v>
      </c>
      <c r="K12" s="111" t="s">
        <v>44</v>
      </c>
      <c r="L12" s="117"/>
      <c r="M12" s="112"/>
      <c r="N12" s="92">
        <v>0</v>
      </c>
      <c r="O12" s="110" t="s">
        <v>45</v>
      </c>
      <c r="P12" s="117"/>
      <c r="Q12" s="119"/>
      <c r="R12" s="8" t="str">
        <f>IF(M5+N5=N27,"OK","ERROR")</f>
        <v>OK</v>
      </c>
      <c r="S12" s="60" t="s">
        <v>46</v>
      </c>
      <c r="T12" s="21"/>
      <c r="U12" s="1"/>
      <c r="V12" s="1"/>
      <c r="W12" s="1"/>
      <c r="X12" s="1"/>
    </row>
    <row r="13" spans="1:24" x14ac:dyDescent="0.2">
      <c r="A13" s="15"/>
      <c r="B13" s="109" t="s">
        <v>47</v>
      </c>
      <c r="C13" s="79">
        <v>0</v>
      </c>
      <c r="D13" s="80">
        <v>0</v>
      </c>
      <c r="E13" s="81">
        <v>0</v>
      </c>
      <c r="F13" s="88">
        <v>28</v>
      </c>
      <c r="G13" s="110" t="s">
        <v>48</v>
      </c>
      <c r="H13" s="113"/>
      <c r="I13" s="112"/>
      <c r="J13" s="92">
        <v>0</v>
      </c>
      <c r="K13" s="111" t="s">
        <v>49</v>
      </c>
      <c r="L13" s="117"/>
      <c r="M13" s="112"/>
      <c r="N13" s="92">
        <v>0</v>
      </c>
      <c r="O13" s="110" t="s">
        <v>50</v>
      </c>
      <c r="P13" s="117"/>
      <c r="Q13" s="119"/>
      <c r="R13" s="8" t="str">
        <f>IF(M5+N5=E23,"OK","ERROR")</f>
        <v>OK</v>
      </c>
      <c r="S13" s="60" t="s">
        <v>51</v>
      </c>
      <c r="T13" s="61"/>
      <c r="U13" s="5"/>
      <c r="V13" s="1"/>
      <c r="W13" s="1"/>
      <c r="X13" s="1"/>
    </row>
    <row r="14" spans="1:24" x14ac:dyDescent="0.2">
      <c r="A14" s="15"/>
      <c r="B14" s="109" t="s">
        <v>52</v>
      </c>
      <c r="C14" s="79">
        <v>5</v>
      </c>
      <c r="D14" s="80">
        <v>0</v>
      </c>
      <c r="E14" s="81">
        <v>0</v>
      </c>
      <c r="F14" s="88">
        <v>0</v>
      </c>
      <c r="G14" s="110" t="s">
        <v>53</v>
      </c>
      <c r="H14" s="110"/>
      <c r="I14" s="112"/>
      <c r="J14" s="92">
        <v>0</v>
      </c>
      <c r="K14" s="111" t="s">
        <v>54</v>
      </c>
      <c r="L14" s="117"/>
      <c r="M14" s="112"/>
      <c r="N14" s="92">
        <v>0</v>
      </c>
      <c r="O14" s="110" t="s">
        <v>55</v>
      </c>
      <c r="P14" s="117"/>
      <c r="Q14" s="119"/>
      <c r="R14" s="8" t="str">
        <f>IF((G1+H1)=100%,"OK","ERROR")</f>
        <v>OK</v>
      </c>
      <c r="S14" s="60" t="s">
        <v>56</v>
      </c>
      <c r="T14" s="61"/>
      <c r="U14" s="5"/>
      <c r="V14" s="1"/>
      <c r="W14" s="1"/>
      <c r="X14" s="1"/>
    </row>
    <row r="15" spans="1:24" x14ac:dyDescent="0.2">
      <c r="A15" s="15"/>
      <c r="B15" s="109" t="s">
        <v>57</v>
      </c>
      <c r="C15" s="79">
        <v>0</v>
      </c>
      <c r="D15" s="80">
        <v>0</v>
      </c>
      <c r="E15" s="81">
        <v>0</v>
      </c>
      <c r="F15" s="88">
        <v>0</v>
      </c>
      <c r="G15" s="110" t="s">
        <v>58</v>
      </c>
      <c r="H15" s="110"/>
      <c r="I15" s="112"/>
      <c r="J15" s="92">
        <v>0</v>
      </c>
      <c r="K15" s="111" t="s">
        <v>59</v>
      </c>
      <c r="L15" s="117"/>
      <c r="M15" s="112"/>
      <c r="N15" s="92">
        <v>0</v>
      </c>
      <c r="O15" s="110" t="s">
        <v>60</v>
      </c>
      <c r="P15" s="117"/>
      <c r="Q15" s="119"/>
      <c r="R15" s="8" t="str">
        <f>IF(P1+Q1=100%,"OK","ERROR")</f>
        <v>OK</v>
      </c>
      <c r="S15" s="60" t="s">
        <v>61</v>
      </c>
      <c r="T15" s="61"/>
      <c r="U15" s="5"/>
      <c r="V15" s="1"/>
      <c r="W15" s="1"/>
      <c r="X15" s="1"/>
    </row>
    <row r="16" spans="1:24" x14ac:dyDescent="0.2">
      <c r="A16" s="15"/>
      <c r="B16" s="109" t="s">
        <v>62</v>
      </c>
      <c r="C16" s="79">
        <v>21</v>
      </c>
      <c r="D16" s="80">
        <v>3</v>
      </c>
      <c r="E16" s="81">
        <v>0</v>
      </c>
      <c r="F16" s="89">
        <v>19</v>
      </c>
      <c r="G16" s="110" t="s">
        <v>63</v>
      </c>
      <c r="H16" s="110"/>
      <c r="I16" s="112"/>
      <c r="J16" s="92">
        <v>0</v>
      </c>
      <c r="K16" s="111" t="s">
        <v>64</v>
      </c>
      <c r="L16" s="117"/>
      <c r="M16" s="112"/>
      <c r="N16" s="92">
        <v>0</v>
      </c>
      <c r="O16" s="110" t="s">
        <v>65</v>
      </c>
      <c r="P16" s="117"/>
      <c r="Q16" s="119"/>
      <c r="R16" s="8" t="str">
        <f>IF(N23=L5,"OK","ERROR")</f>
        <v>OK</v>
      </c>
      <c r="S16" s="60" t="s">
        <v>66</v>
      </c>
      <c r="T16" s="61"/>
      <c r="U16" s="5"/>
      <c r="V16" s="1"/>
      <c r="W16" s="1"/>
      <c r="X16" s="1"/>
    </row>
    <row r="17" spans="1:24" ht="17" thickBot="1" x14ac:dyDescent="0.25">
      <c r="A17" s="15"/>
      <c r="B17" s="109" t="s">
        <v>67</v>
      </c>
      <c r="C17" s="79">
        <v>0</v>
      </c>
      <c r="D17" s="80">
        <v>0</v>
      </c>
      <c r="E17" s="81">
        <v>0</v>
      </c>
      <c r="F17" s="89">
        <v>0</v>
      </c>
      <c r="G17" s="114" t="s">
        <v>68</v>
      </c>
      <c r="H17" s="110"/>
      <c r="I17" s="112"/>
      <c r="J17" s="92">
        <v>0</v>
      </c>
      <c r="K17" s="111" t="s">
        <v>69</v>
      </c>
      <c r="L17" s="117"/>
      <c r="M17" s="112"/>
      <c r="N17" s="92">
        <v>0</v>
      </c>
      <c r="O17" s="110" t="s">
        <v>70</v>
      </c>
      <c r="P17" s="117"/>
      <c r="Q17" s="119"/>
      <c r="R17" s="8" t="str">
        <f>IF(K5=J21,"OK","ERROR")</f>
        <v>OK</v>
      </c>
      <c r="S17" s="60" t="s">
        <v>71</v>
      </c>
      <c r="T17" s="61"/>
      <c r="U17" s="5"/>
      <c r="V17" s="1"/>
      <c r="W17" s="1"/>
      <c r="X17" s="1"/>
    </row>
    <row r="18" spans="1:24" x14ac:dyDescent="0.2">
      <c r="A18" s="15"/>
      <c r="B18" s="109" t="s">
        <v>72</v>
      </c>
      <c r="C18" s="79">
        <v>0</v>
      </c>
      <c r="D18" s="80">
        <v>0</v>
      </c>
      <c r="E18" s="81">
        <v>0</v>
      </c>
      <c r="F18" s="197" t="s">
        <v>73</v>
      </c>
      <c r="G18" s="198"/>
      <c r="H18" s="199"/>
      <c r="I18" s="200"/>
      <c r="J18" s="92">
        <v>0</v>
      </c>
      <c r="K18" s="111" t="s">
        <v>74</v>
      </c>
      <c r="L18" s="117"/>
      <c r="M18" s="112"/>
      <c r="N18" s="92">
        <v>0</v>
      </c>
      <c r="O18" s="110" t="s">
        <v>75</v>
      </c>
      <c r="P18" s="117"/>
      <c r="Q18" s="119"/>
      <c r="R18" s="8" t="str">
        <f>IF((SUM(J25:J28)=G35),"OK","ERROR")</f>
        <v>OK</v>
      </c>
      <c r="S18" s="60" t="s">
        <v>76</v>
      </c>
      <c r="T18" s="61"/>
      <c r="U18" s="5"/>
      <c r="V18" s="1"/>
      <c r="W18" s="1"/>
      <c r="X18" s="1"/>
    </row>
    <row r="19" spans="1:24" x14ac:dyDescent="0.2">
      <c r="A19" s="15"/>
      <c r="B19" s="109" t="s">
        <v>77</v>
      </c>
      <c r="C19" s="79">
        <v>0</v>
      </c>
      <c r="D19" s="80">
        <v>0</v>
      </c>
      <c r="E19" s="81">
        <v>0</v>
      </c>
      <c r="F19" s="90">
        <v>0</v>
      </c>
      <c r="G19" s="111" t="s">
        <v>78</v>
      </c>
      <c r="H19" s="113"/>
      <c r="I19" s="115"/>
      <c r="J19" s="92">
        <v>0</v>
      </c>
      <c r="K19" s="111" t="s">
        <v>79</v>
      </c>
      <c r="L19" s="117"/>
      <c r="M19" s="112"/>
      <c r="N19" s="92">
        <v>0</v>
      </c>
      <c r="O19" s="110" t="s">
        <v>80</v>
      </c>
      <c r="P19" s="117"/>
      <c r="Q19" s="119"/>
      <c r="R19" s="59"/>
      <c r="S19" s="59"/>
      <c r="T19" s="63"/>
      <c r="U19" s="5"/>
      <c r="V19" s="1"/>
      <c r="W19" s="1"/>
      <c r="X19" s="1"/>
    </row>
    <row r="20" spans="1:24" x14ac:dyDescent="0.2">
      <c r="A20" s="15"/>
      <c r="B20" s="109" t="s">
        <v>81</v>
      </c>
      <c r="C20" s="79">
        <v>5</v>
      </c>
      <c r="D20" s="80">
        <v>1</v>
      </c>
      <c r="E20" s="81">
        <v>1</v>
      </c>
      <c r="F20" s="90">
        <v>1</v>
      </c>
      <c r="G20" s="111" t="s">
        <v>44</v>
      </c>
      <c r="H20" s="113"/>
      <c r="I20" s="116"/>
      <c r="J20" s="93">
        <v>0</v>
      </c>
      <c r="K20" s="111" t="s">
        <v>82</v>
      </c>
      <c r="L20" s="304" t="s">
        <v>83</v>
      </c>
      <c r="M20" s="305"/>
      <c r="N20" s="92">
        <v>0</v>
      </c>
      <c r="O20" s="111" t="s">
        <v>84</v>
      </c>
      <c r="P20" s="117"/>
      <c r="Q20" s="119"/>
      <c r="R20" s="59"/>
      <c r="S20" s="59"/>
      <c r="T20" s="63"/>
      <c r="U20" s="5"/>
      <c r="V20" s="1"/>
      <c r="W20" s="1"/>
      <c r="X20" s="1"/>
    </row>
    <row r="21" spans="1:24" x14ac:dyDescent="0.2">
      <c r="A21" s="15"/>
      <c r="B21" s="109" t="s">
        <v>85</v>
      </c>
      <c r="C21" s="82">
        <v>11</v>
      </c>
      <c r="D21" s="80">
        <v>2</v>
      </c>
      <c r="E21" s="83">
        <v>1</v>
      </c>
      <c r="F21" s="90">
        <v>0</v>
      </c>
      <c r="G21" s="111" t="s">
        <v>86</v>
      </c>
      <c r="H21" s="113"/>
      <c r="I21" s="112"/>
      <c r="J21" s="94">
        <f>SUM(J11:J20)</f>
        <v>0</v>
      </c>
      <c r="K21" s="118" t="s">
        <v>87</v>
      </c>
      <c r="L21" s="117"/>
      <c r="M21" s="112"/>
      <c r="N21" s="95">
        <v>0</v>
      </c>
      <c r="O21" s="110" t="s">
        <v>88</v>
      </c>
      <c r="P21" s="117"/>
      <c r="Q21" s="119"/>
      <c r="R21" s="59"/>
      <c r="S21" s="59"/>
      <c r="T21" s="56"/>
      <c r="U21" s="1"/>
      <c r="V21" s="1"/>
      <c r="W21" s="1"/>
      <c r="X21" s="1"/>
    </row>
    <row r="22" spans="1:24" ht="17" thickBot="1" x14ac:dyDescent="0.25">
      <c r="A22" s="15"/>
      <c r="B22" s="109" t="s">
        <v>89</v>
      </c>
      <c r="C22" s="84">
        <v>9</v>
      </c>
      <c r="D22" s="80">
        <v>0</v>
      </c>
      <c r="E22" s="83">
        <v>0</v>
      </c>
      <c r="F22" s="90">
        <v>0</v>
      </c>
      <c r="G22" s="111" t="s">
        <v>90</v>
      </c>
      <c r="H22" s="113"/>
      <c r="I22" s="113"/>
      <c r="J22" s="195"/>
      <c r="K22" s="18"/>
      <c r="L22" s="18"/>
      <c r="M22" s="19"/>
      <c r="N22" s="95">
        <v>0</v>
      </c>
      <c r="O22" s="183" t="s">
        <v>91</v>
      </c>
      <c r="P22" s="306" t="s">
        <v>83</v>
      </c>
      <c r="Q22" s="307"/>
      <c r="R22" s="59"/>
      <c r="S22" s="59"/>
      <c r="T22" s="56"/>
      <c r="U22" s="1"/>
      <c r="V22" s="1"/>
      <c r="W22" s="1"/>
      <c r="X22" s="1"/>
    </row>
    <row r="23" spans="1:24" ht="22" thickBot="1" x14ac:dyDescent="0.3">
      <c r="A23" s="48"/>
      <c r="B23" s="49" t="s">
        <v>92</v>
      </c>
      <c r="C23" s="85">
        <f>SUM(C11:C22)</f>
        <v>56</v>
      </c>
      <c r="D23" s="85">
        <f>SUM(D11:D22)</f>
        <v>11</v>
      </c>
      <c r="E23" s="86">
        <f>SUM(E11:E22)</f>
        <v>2</v>
      </c>
      <c r="F23" s="196">
        <v>0</v>
      </c>
      <c r="G23" s="111" t="s">
        <v>93</v>
      </c>
      <c r="H23" s="111"/>
      <c r="I23" s="113"/>
      <c r="J23" s="96">
        <v>5</v>
      </c>
      <c r="K23" s="42" t="s">
        <v>94</v>
      </c>
      <c r="L23" s="43"/>
      <c r="M23" s="44"/>
      <c r="N23" s="97">
        <f>SUM(N11:N22)</f>
        <v>0</v>
      </c>
      <c r="O23" s="45" t="s">
        <v>95</v>
      </c>
      <c r="P23" s="46"/>
      <c r="Q23" s="47"/>
      <c r="R23" s="59"/>
      <c r="S23" s="59"/>
      <c r="T23" s="56"/>
      <c r="U23" s="1"/>
      <c r="V23" s="1"/>
      <c r="W23" s="1"/>
      <c r="X23" s="1"/>
    </row>
    <row r="24" spans="1:24" ht="32" x14ac:dyDescent="0.2">
      <c r="A24" s="166" t="s">
        <v>96</v>
      </c>
      <c r="B24" s="165"/>
      <c r="C24" s="167" t="s">
        <v>97</v>
      </c>
      <c r="D24" s="168" t="s">
        <v>152</v>
      </c>
      <c r="E24" s="218" t="s">
        <v>98</v>
      </c>
      <c r="F24" s="163"/>
      <c r="G24" s="165"/>
      <c r="H24" s="225" t="s">
        <v>99</v>
      </c>
      <c r="I24" s="226" t="s">
        <v>100</v>
      </c>
      <c r="J24" s="113" t="s">
        <v>101</v>
      </c>
      <c r="K24" s="227" t="s">
        <v>102</v>
      </c>
      <c r="L24" s="228" t="s">
        <v>103</v>
      </c>
      <c r="M24" s="162" t="s">
        <v>104</v>
      </c>
      <c r="N24" s="184"/>
      <c r="O24" s="184"/>
      <c r="P24" s="175"/>
      <c r="Q24" s="185"/>
      <c r="R24" s="59"/>
      <c r="S24" s="59"/>
      <c r="T24" s="56"/>
      <c r="U24" s="1"/>
      <c r="V24" s="1"/>
      <c r="W24" s="1"/>
      <c r="X24" s="1"/>
    </row>
    <row r="25" spans="1:24" ht="19" x14ac:dyDescent="0.25">
      <c r="A25" s="23"/>
      <c r="B25" s="120" t="s">
        <v>105</v>
      </c>
      <c r="C25" s="232">
        <v>175162</v>
      </c>
      <c r="D25" s="153"/>
      <c r="E25" s="20"/>
      <c r="F25" s="122"/>
      <c r="G25" s="109" t="s">
        <v>106</v>
      </c>
      <c r="H25" s="98">
        <v>4</v>
      </c>
      <c r="I25" s="98">
        <v>0</v>
      </c>
      <c r="J25" s="98">
        <v>1</v>
      </c>
      <c r="K25" s="219">
        <f>H25-I25-J25</f>
        <v>3</v>
      </c>
      <c r="L25" s="220">
        <f>J25+K25</f>
        <v>4</v>
      </c>
      <c r="M25" s="23"/>
      <c r="N25" s="223">
        <v>1</v>
      </c>
      <c r="O25" s="110" t="s">
        <v>107</v>
      </c>
      <c r="P25" s="18"/>
      <c r="Q25" s="19"/>
      <c r="R25" s="59"/>
      <c r="S25" s="59"/>
      <c r="T25" s="56"/>
      <c r="U25" s="1"/>
      <c r="V25" s="1"/>
      <c r="W25" s="1"/>
      <c r="X25" s="1"/>
    </row>
    <row r="26" spans="1:24" ht="19" x14ac:dyDescent="0.25">
      <c r="A26" s="23"/>
      <c r="B26" s="120" t="s">
        <v>108</v>
      </c>
      <c r="C26" s="233">
        <v>39391.919999999998</v>
      </c>
      <c r="D26" s="154"/>
      <c r="E26" s="20"/>
      <c r="F26" s="122"/>
      <c r="G26" s="109" t="s">
        <v>109</v>
      </c>
      <c r="H26" s="99">
        <v>7</v>
      </c>
      <c r="I26" s="98">
        <v>3</v>
      </c>
      <c r="J26" s="98">
        <v>3</v>
      </c>
      <c r="K26" s="219">
        <f>H26-I26-J26</f>
        <v>1</v>
      </c>
      <c r="L26" s="220">
        <f>J26+K26</f>
        <v>4</v>
      </c>
      <c r="M26" s="23"/>
      <c r="N26" s="224">
        <v>1</v>
      </c>
      <c r="O26" s="110" t="s">
        <v>110</v>
      </c>
      <c r="P26" s="18"/>
      <c r="Q26" s="19"/>
      <c r="R26" s="59"/>
      <c r="S26" s="59"/>
      <c r="T26" s="56"/>
      <c r="U26" s="1"/>
      <c r="V26" s="1"/>
      <c r="W26" s="1"/>
      <c r="X26" s="1"/>
    </row>
    <row r="27" spans="1:24" ht="20" thickBot="1" x14ac:dyDescent="0.3">
      <c r="A27" s="23"/>
      <c r="B27" s="120" t="s">
        <v>111</v>
      </c>
      <c r="C27" s="234">
        <f>C25+C26</f>
        <v>214553.91999999998</v>
      </c>
      <c r="D27" s="155"/>
      <c r="E27" s="20"/>
      <c r="F27" s="122"/>
      <c r="G27" s="109" t="s">
        <v>112</v>
      </c>
      <c r="H27" s="100">
        <v>19</v>
      </c>
      <c r="I27" s="98">
        <v>4</v>
      </c>
      <c r="J27" s="98">
        <v>4</v>
      </c>
      <c r="K27" s="219">
        <f>H27-I27-J27</f>
        <v>11</v>
      </c>
      <c r="L27" s="220">
        <f>J27+K27</f>
        <v>15</v>
      </c>
      <c r="M27" s="25"/>
      <c r="N27" s="134">
        <f>N25+N26</f>
        <v>2</v>
      </c>
      <c r="O27" s="190" t="s">
        <v>113</v>
      </c>
      <c r="P27" s="29"/>
      <c r="Q27" s="30"/>
      <c r="R27" s="59"/>
      <c r="S27" s="59"/>
      <c r="T27" s="56"/>
      <c r="U27" s="1"/>
      <c r="V27" s="1"/>
      <c r="W27" s="1"/>
      <c r="X27" s="1"/>
    </row>
    <row r="28" spans="1:24" ht="20" thickBot="1" x14ac:dyDescent="0.3">
      <c r="A28" s="23"/>
      <c r="B28" s="120" t="s">
        <v>114</v>
      </c>
      <c r="C28" s="233">
        <v>191806.07999999999</v>
      </c>
      <c r="D28" s="156">
        <f>C28/C27</f>
        <v>0.89397611565428403</v>
      </c>
      <c r="E28" s="27"/>
      <c r="F28" s="123"/>
      <c r="G28" s="109" t="s">
        <v>115</v>
      </c>
      <c r="H28" s="101">
        <v>27</v>
      </c>
      <c r="I28" s="102">
        <v>4</v>
      </c>
      <c r="J28" s="102">
        <v>8</v>
      </c>
      <c r="K28" s="221">
        <f>H28-I28-J28</f>
        <v>15</v>
      </c>
      <c r="L28" s="222">
        <f>J28+K28</f>
        <v>23</v>
      </c>
      <c r="M28" s="162" t="s">
        <v>116</v>
      </c>
      <c r="N28" s="37" t="s">
        <v>99</v>
      </c>
      <c r="O28" s="191"/>
      <c r="P28" s="38"/>
      <c r="Q28" s="39"/>
      <c r="R28" s="59"/>
      <c r="S28" s="59"/>
      <c r="T28" s="56"/>
      <c r="U28" s="1"/>
      <c r="V28" s="1"/>
      <c r="W28" s="1"/>
      <c r="X28" s="1"/>
    </row>
    <row r="29" spans="1:24" ht="19" x14ac:dyDescent="0.2">
      <c r="A29" s="23"/>
      <c r="B29" s="120" t="s">
        <v>117</v>
      </c>
      <c r="C29" s="235">
        <f>C27-C28</f>
        <v>22747.839999999997</v>
      </c>
      <c r="D29" s="157"/>
      <c r="E29" s="45" t="s">
        <v>118</v>
      </c>
      <c r="F29" s="32"/>
      <c r="G29" s="171" t="s">
        <v>119</v>
      </c>
      <c r="H29" s="33" t="s">
        <v>120</v>
      </c>
      <c r="I29" s="218" t="s">
        <v>121</v>
      </c>
      <c r="J29" s="230"/>
      <c r="K29" s="175"/>
      <c r="L29" s="231" t="s">
        <v>99</v>
      </c>
      <c r="M29" s="161"/>
      <c r="N29" s="80">
        <v>1</v>
      </c>
      <c r="O29" s="17" t="s">
        <v>122</v>
      </c>
      <c r="P29" s="18"/>
      <c r="Q29" s="19"/>
      <c r="R29" s="59"/>
      <c r="S29" s="59"/>
      <c r="T29" s="56"/>
      <c r="U29" s="1"/>
      <c r="V29" s="1"/>
      <c r="W29" s="1"/>
      <c r="X29" s="1"/>
    </row>
    <row r="30" spans="1:24" ht="19" x14ac:dyDescent="0.25">
      <c r="A30" s="23"/>
      <c r="B30" s="120" t="s">
        <v>123</v>
      </c>
      <c r="C30" s="233">
        <v>2456.0500000000002</v>
      </c>
      <c r="D30" s="154"/>
      <c r="E30" s="20"/>
      <c r="F30" s="109" t="s">
        <v>124</v>
      </c>
      <c r="G30" s="103">
        <v>2</v>
      </c>
      <c r="H30" s="104">
        <v>3</v>
      </c>
      <c r="I30" s="141"/>
      <c r="J30" s="18"/>
      <c r="K30" s="136" t="s">
        <v>125</v>
      </c>
      <c r="L30" s="138">
        <f>H5</f>
        <v>17</v>
      </c>
      <c r="M30" s="23"/>
      <c r="N30" s="80">
        <v>0</v>
      </c>
      <c r="O30" s="17" t="s">
        <v>126</v>
      </c>
      <c r="P30" s="18"/>
      <c r="Q30" s="19"/>
      <c r="R30" s="59"/>
      <c r="S30" s="59"/>
      <c r="T30" s="56"/>
      <c r="U30" s="1"/>
      <c r="V30" s="1"/>
      <c r="W30" s="1"/>
      <c r="X30" s="1"/>
    </row>
    <row r="31" spans="1:24" ht="19" x14ac:dyDescent="0.25">
      <c r="A31" s="23"/>
      <c r="B31" s="120" t="s">
        <v>127</v>
      </c>
      <c r="C31" s="234">
        <f>C29+C30</f>
        <v>25203.889999999996</v>
      </c>
      <c r="D31" s="155"/>
      <c r="E31" s="20"/>
      <c r="F31" s="109" t="s">
        <v>128</v>
      </c>
      <c r="G31" s="105">
        <v>4</v>
      </c>
      <c r="H31" s="106">
        <v>3</v>
      </c>
      <c r="I31" s="141"/>
      <c r="J31" s="18"/>
      <c r="K31" s="136" t="s">
        <v>129</v>
      </c>
      <c r="L31" s="139">
        <v>4</v>
      </c>
      <c r="M31" s="23"/>
      <c r="N31" s="80">
        <v>0</v>
      </c>
      <c r="O31" s="17" t="s">
        <v>130</v>
      </c>
      <c r="P31" s="18"/>
      <c r="Q31" s="19"/>
      <c r="R31" s="59"/>
      <c r="S31" s="59"/>
      <c r="T31" s="56"/>
      <c r="U31" s="1"/>
      <c r="V31" s="1"/>
      <c r="W31" s="1"/>
      <c r="X31" s="1"/>
    </row>
    <row r="32" spans="1:24" ht="20" thickBot="1" x14ac:dyDescent="0.3">
      <c r="A32" s="23"/>
      <c r="B32" s="120" t="s">
        <v>131</v>
      </c>
      <c r="C32" s="236">
        <v>22</v>
      </c>
      <c r="D32" s="159">
        <f>C32/B5</f>
        <v>9.3617021276595741E-2</v>
      </c>
      <c r="E32" s="20"/>
      <c r="F32" s="109" t="s">
        <v>132</v>
      </c>
      <c r="G32" s="105">
        <v>1</v>
      </c>
      <c r="H32" s="106">
        <v>5</v>
      </c>
      <c r="I32" s="142"/>
      <c r="J32" s="36"/>
      <c r="K32" s="137" t="s">
        <v>133</v>
      </c>
      <c r="L32" s="140">
        <v>4</v>
      </c>
      <c r="M32" s="23"/>
      <c r="N32" s="80">
        <v>0</v>
      </c>
      <c r="O32" s="17" t="s">
        <v>134</v>
      </c>
      <c r="P32" s="18"/>
      <c r="Q32" s="19"/>
      <c r="R32" s="59"/>
      <c r="S32" s="59"/>
      <c r="T32" s="56"/>
      <c r="U32" s="1"/>
      <c r="V32" s="1"/>
      <c r="W32" s="1"/>
      <c r="X32" s="1"/>
    </row>
    <row r="33" spans="1:24" ht="19" x14ac:dyDescent="0.2">
      <c r="A33" s="23"/>
      <c r="B33" s="120" t="s">
        <v>135</v>
      </c>
      <c r="C33" s="237">
        <v>0</v>
      </c>
      <c r="D33" s="158"/>
      <c r="E33" s="20"/>
      <c r="F33" s="109" t="s">
        <v>136</v>
      </c>
      <c r="G33" s="105">
        <v>4</v>
      </c>
      <c r="H33" s="106">
        <v>5</v>
      </c>
      <c r="I33" s="218" t="s">
        <v>137</v>
      </c>
      <c r="J33" s="184"/>
      <c r="K33" s="184"/>
      <c r="L33" s="231" t="s">
        <v>99</v>
      </c>
      <c r="M33" s="23"/>
      <c r="N33" s="80">
        <v>0</v>
      </c>
      <c r="O33" s="17" t="s">
        <v>138</v>
      </c>
      <c r="P33" s="18"/>
      <c r="Q33" s="19"/>
      <c r="R33" s="59"/>
      <c r="S33" s="59"/>
      <c r="T33" s="56"/>
      <c r="U33" s="1"/>
      <c r="V33" s="1"/>
      <c r="W33" s="1"/>
      <c r="X33" s="1"/>
    </row>
    <row r="34" spans="1:24" ht="17" thickBot="1" x14ac:dyDescent="0.25">
      <c r="A34" s="23"/>
      <c r="B34" s="120" t="s">
        <v>139</v>
      </c>
      <c r="C34" s="237">
        <f>C28</f>
        <v>191806.07999999999</v>
      </c>
      <c r="D34" s="160"/>
      <c r="E34" s="20"/>
      <c r="F34" s="124" t="s">
        <v>140</v>
      </c>
      <c r="G34" s="105">
        <v>5</v>
      </c>
      <c r="H34" s="106">
        <v>1</v>
      </c>
      <c r="I34" s="143"/>
      <c r="J34" s="26"/>
      <c r="K34" s="109" t="s">
        <v>141</v>
      </c>
      <c r="L34" s="81">
        <v>4</v>
      </c>
      <c r="M34" s="23"/>
      <c r="N34" s="108">
        <f>SUM(N29:N33)</f>
        <v>1</v>
      </c>
      <c r="O34" s="21" t="s">
        <v>24</v>
      </c>
      <c r="P34" s="18"/>
      <c r="Q34" s="19"/>
      <c r="R34" s="59"/>
      <c r="S34" s="59"/>
      <c r="T34" s="56"/>
      <c r="U34" s="1"/>
      <c r="V34" s="1"/>
      <c r="W34" s="1"/>
      <c r="X34" s="1"/>
    </row>
    <row r="35" spans="1:24" ht="20" thickBot="1" x14ac:dyDescent="0.3">
      <c r="A35" s="25"/>
      <c r="B35" s="121" t="s">
        <v>142</v>
      </c>
      <c r="C35" s="238">
        <f>C33/C34</f>
        <v>0</v>
      </c>
      <c r="D35" s="246"/>
      <c r="E35" s="27"/>
      <c r="F35" s="132" t="s">
        <v>156</v>
      </c>
      <c r="G35" s="201">
        <f>SUM(G30:G34)</f>
        <v>16</v>
      </c>
      <c r="H35" s="135">
        <f>SUM(H30:H34)</f>
        <v>17</v>
      </c>
      <c r="I35" s="143"/>
      <c r="J35" s="26"/>
      <c r="K35" s="109" t="s">
        <v>143</v>
      </c>
      <c r="L35" s="107">
        <v>31</v>
      </c>
      <c r="M35" s="164" t="s">
        <v>144</v>
      </c>
      <c r="N35" s="186" t="s">
        <v>99</v>
      </c>
      <c r="O35" s="187"/>
      <c r="P35" s="38"/>
      <c r="Q35" s="39"/>
      <c r="R35" s="59"/>
      <c r="S35" s="59"/>
      <c r="T35" s="56"/>
      <c r="U35" s="1"/>
      <c r="V35" s="1"/>
      <c r="W35" s="1"/>
      <c r="X35" s="1"/>
    </row>
    <row r="36" spans="1:24" ht="19" x14ac:dyDescent="0.2">
      <c r="A36" s="166" t="s">
        <v>153</v>
      </c>
      <c r="B36" s="165"/>
      <c r="C36" s="22"/>
      <c r="D36" s="152"/>
      <c r="E36" s="169" t="s">
        <v>154</v>
      </c>
      <c r="F36" s="170"/>
      <c r="G36" s="287" t="s">
        <v>99</v>
      </c>
      <c r="H36" s="288"/>
      <c r="I36" s="143"/>
      <c r="J36" s="26"/>
      <c r="K36" s="109" t="s">
        <v>145</v>
      </c>
      <c r="L36" s="107">
        <v>27</v>
      </c>
      <c r="M36" s="192"/>
      <c r="N36" s="188">
        <v>0</v>
      </c>
      <c r="O36" s="126" t="s">
        <v>146</v>
      </c>
      <c r="P36" s="26"/>
      <c r="Q36" s="19"/>
      <c r="R36" s="59"/>
      <c r="S36" s="59"/>
      <c r="T36" s="56"/>
      <c r="U36" s="1"/>
      <c r="V36" s="1"/>
      <c r="W36" s="1"/>
      <c r="X36" s="1"/>
    </row>
    <row r="37" spans="1:24" ht="20" thickBot="1" x14ac:dyDescent="0.3">
      <c r="A37" s="23"/>
      <c r="B37" s="24" t="s">
        <v>164</v>
      </c>
      <c r="C37" s="9"/>
      <c r="D37" s="244"/>
      <c r="E37" s="125"/>
      <c r="F37" s="16" t="s">
        <v>147</v>
      </c>
      <c r="G37" s="289">
        <v>0</v>
      </c>
      <c r="H37" s="290"/>
      <c r="I37" s="34"/>
      <c r="J37" s="28"/>
      <c r="K37" s="132" t="s">
        <v>148</v>
      </c>
      <c r="L37" s="133">
        <f>L34+L35-L36</f>
        <v>8</v>
      </c>
      <c r="M37" s="193"/>
      <c r="N37" s="82">
        <v>0</v>
      </c>
      <c r="O37" s="126" t="s">
        <v>149</v>
      </c>
      <c r="P37" s="18"/>
      <c r="Q37" s="19"/>
      <c r="R37" s="59"/>
      <c r="S37" s="59"/>
      <c r="T37" s="56"/>
      <c r="U37" s="1"/>
      <c r="V37" s="1"/>
      <c r="W37" s="1"/>
      <c r="X37" s="1"/>
    </row>
    <row r="38" spans="1:24" ht="17" thickBot="1" x14ac:dyDescent="0.25">
      <c r="A38" s="23"/>
      <c r="B38" s="24" t="s">
        <v>158</v>
      </c>
      <c r="C38" s="256">
        <f>C31-C37</f>
        <v>25203.889999999996</v>
      </c>
      <c r="D38" s="245">
        <f>C38/C31</f>
        <v>1</v>
      </c>
      <c r="E38" s="122"/>
      <c r="F38" s="16" t="s">
        <v>155</v>
      </c>
      <c r="G38" s="289">
        <v>0</v>
      </c>
      <c r="H38" s="290"/>
      <c r="I38" s="60"/>
      <c r="J38" s="60"/>
      <c r="K38" s="60"/>
      <c r="L38" s="60"/>
      <c r="M38" s="194"/>
      <c r="N38" s="189" t="s">
        <v>150</v>
      </c>
      <c r="O38" s="291" t="s">
        <v>83</v>
      </c>
      <c r="P38" s="291"/>
      <c r="Q38" s="40"/>
      <c r="R38" s="59"/>
      <c r="S38" s="59"/>
      <c r="T38" s="56"/>
      <c r="U38" s="1"/>
      <c r="V38" s="1"/>
      <c r="W38" s="1"/>
      <c r="X38" s="1"/>
    </row>
    <row r="39" spans="1:24" ht="17" thickBot="1" x14ac:dyDescent="0.25">
      <c r="A39" s="240"/>
      <c r="B39" s="241"/>
      <c r="C39" s="242"/>
      <c r="D39" s="243"/>
      <c r="E39" s="239"/>
      <c r="F39" s="35" t="s">
        <v>151</v>
      </c>
      <c r="G39" s="292">
        <v>0</v>
      </c>
      <c r="H39" s="293"/>
      <c r="I39" s="60"/>
      <c r="J39" s="60"/>
      <c r="K39" s="60"/>
      <c r="L39" s="60"/>
      <c r="M39" s="60"/>
      <c r="N39" s="60"/>
      <c r="O39" s="60"/>
      <c r="P39" s="60"/>
      <c r="Q39" s="60"/>
      <c r="R39" s="56"/>
      <c r="S39" s="56"/>
      <c r="T39" s="56"/>
      <c r="U39" s="1"/>
      <c r="V39" s="1"/>
      <c r="W39" s="1"/>
      <c r="X39" s="1"/>
    </row>
    <row r="40" spans="1:24" x14ac:dyDescent="0.2">
      <c r="A40" s="253"/>
      <c r="B40" s="253"/>
      <c r="C40" s="253"/>
      <c r="D40" s="253"/>
      <c r="E40" s="254"/>
      <c r="F40" s="254"/>
      <c r="G40" s="253"/>
      <c r="H40" s="254"/>
      <c r="I40" s="253"/>
      <c r="J40" s="253"/>
      <c r="K40" s="253"/>
      <c r="L40" s="253"/>
      <c r="M40" s="253"/>
      <c r="N40" s="253"/>
      <c r="O40" s="253"/>
      <c r="P40" s="253"/>
      <c r="Q40" s="253"/>
      <c r="R40" s="56"/>
      <c r="S40" s="56"/>
      <c r="T40" s="56"/>
      <c r="U40" s="1"/>
      <c r="V40" s="1"/>
      <c r="W40" s="1"/>
      <c r="X40" s="1"/>
    </row>
    <row r="41" spans="1:24" ht="22" thickBot="1" x14ac:dyDescent="0.3">
      <c r="A41" s="253"/>
      <c r="B41" s="253"/>
      <c r="C41" s="255" t="s">
        <v>162</v>
      </c>
      <c r="D41" s="253"/>
      <c r="E41" s="253"/>
      <c r="F41" s="253"/>
      <c r="G41" s="253"/>
      <c r="H41" s="253"/>
      <c r="I41" s="253"/>
      <c r="J41" s="253"/>
      <c r="K41" s="255" t="s">
        <v>163</v>
      </c>
      <c r="L41" s="253"/>
      <c r="M41" s="253"/>
      <c r="N41" s="253"/>
      <c r="O41" s="253"/>
      <c r="P41" s="253"/>
      <c r="Q41" s="253"/>
      <c r="R41" s="56"/>
      <c r="S41" s="56"/>
      <c r="T41" s="56"/>
      <c r="U41" s="1"/>
      <c r="V41" s="1"/>
      <c r="W41" s="1"/>
      <c r="X41" s="1"/>
    </row>
    <row r="42" spans="1:24" x14ac:dyDescent="0.2">
      <c r="A42" s="253"/>
      <c r="B42" s="253"/>
      <c r="C42" s="294"/>
      <c r="D42" s="295"/>
      <c r="E42" s="295"/>
      <c r="F42" s="295"/>
      <c r="G42" s="295"/>
      <c r="H42" s="295"/>
      <c r="I42" s="296"/>
      <c r="J42" s="253"/>
      <c r="K42" s="294"/>
      <c r="L42" s="295"/>
      <c r="M42" s="295"/>
      <c r="N42" s="295"/>
      <c r="O42" s="295"/>
      <c r="P42" s="295"/>
      <c r="Q42" s="296"/>
      <c r="R42" s="56"/>
      <c r="S42" s="56"/>
      <c r="T42" s="56"/>
      <c r="U42" s="1"/>
      <c r="V42" s="1"/>
      <c r="W42" s="1"/>
      <c r="X42" s="1"/>
    </row>
    <row r="43" spans="1:24" x14ac:dyDescent="0.2">
      <c r="A43" s="253"/>
      <c r="B43" s="247"/>
      <c r="C43" s="278"/>
      <c r="D43" s="279"/>
      <c r="E43" s="279"/>
      <c r="F43" s="279"/>
      <c r="G43" s="279"/>
      <c r="H43" s="279"/>
      <c r="I43" s="280"/>
      <c r="J43" s="253"/>
      <c r="K43" s="278"/>
      <c r="L43" s="279"/>
      <c r="M43" s="279"/>
      <c r="N43" s="279"/>
      <c r="O43" s="279"/>
      <c r="P43" s="279"/>
      <c r="Q43" s="280"/>
      <c r="R43" s="56"/>
      <c r="S43" s="56"/>
      <c r="T43" s="56"/>
      <c r="U43" s="1"/>
      <c r="V43" s="1"/>
      <c r="W43" s="1"/>
      <c r="X43" s="1"/>
    </row>
    <row r="44" spans="1:24" x14ac:dyDescent="0.2">
      <c r="A44" s="253"/>
      <c r="B44" s="253"/>
      <c r="C44" s="278"/>
      <c r="D44" s="279"/>
      <c r="E44" s="279"/>
      <c r="F44" s="279"/>
      <c r="G44" s="279"/>
      <c r="H44" s="279"/>
      <c r="I44" s="280"/>
      <c r="J44" s="253"/>
      <c r="K44" s="278"/>
      <c r="L44" s="279"/>
      <c r="M44" s="279"/>
      <c r="N44" s="279"/>
      <c r="O44" s="279"/>
      <c r="P44" s="279"/>
      <c r="Q44" s="280"/>
      <c r="R44" s="56"/>
      <c r="S44" s="56"/>
      <c r="T44" s="56"/>
      <c r="U44" s="1"/>
      <c r="V44" s="1"/>
      <c r="W44" s="1"/>
      <c r="X44" s="1"/>
    </row>
    <row r="45" spans="1:24" x14ac:dyDescent="0.2">
      <c r="A45" s="253"/>
      <c r="B45" s="253"/>
      <c r="C45" s="278"/>
      <c r="D45" s="279"/>
      <c r="E45" s="279"/>
      <c r="F45" s="279"/>
      <c r="G45" s="279"/>
      <c r="H45" s="279"/>
      <c r="I45" s="280"/>
      <c r="J45" s="253"/>
      <c r="K45" s="278"/>
      <c r="L45" s="279"/>
      <c r="M45" s="279"/>
      <c r="N45" s="279"/>
      <c r="O45" s="279"/>
      <c r="P45" s="279"/>
      <c r="Q45" s="280"/>
      <c r="R45" s="56"/>
      <c r="S45" s="56"/>
      <c r="T45" s="56"/>
      <c r="U45" s="1"/>
      <c r="V45" s="1"/>
      <c r="W45" s="1"/>
      <c r="X45" s="1"/>
    </row>
    <row r="46" spans="1:24" x14ac:dyDescent="0.2">
      <c r="A46" s="253"/>
      <c r="B46" s="253"/>
      <c r="C46" s="278"/>
      <c r="D46" s="279"/>
      <c r="E46" s="279"/>
      <c r="F46" s="279"/>
      <c r="G46" s="279"/>
      <c r="H46" s="279"/>
      <c r="I46" s="280"/>
      <c r="J46" s="253"/>
      <c r="K46" s="278"/>
      <c r="L46" s="279"/>
      <c r="M46" s="279"/>
      <c r="N46" s="279"/>
      <c r="O46" s="279"/>
      <c r="P46" s="279"/>
      <c r="Q46" s="280"/>
      <c r="R46" s="56"/>
      <c r="S46" s="56"/>
      <c r="T46" s="56"/>
      <c r="U46" s="1"/>
      <c r="V46" s="1"/>
      <c r="W46" s="1"/>
      <c r="X46" s="1"/>
    </row>
    <row r="47" spans="1:24" ht="17" thickBot="1" x14ac:dyDescent="0.25">
      <c r="A47" s="253"/>
      <c r="B47" s="253"/>
      <c r="C47" s="281"/>
      <c r="D47" s="282"/>
      <c r="E47" s="282"/>
      <c r="F47" s="282"/>
      <c r="G47" s="282"/>
      <c r="H47" s="282"/>
      <c r="I47" s="283"/>
      <c r="J47" s="253"/>
      <c r="K47" s="281"/>
      <c r="L47" s="282"/>
      <c r="M47" s="282"/>
      <c r="N47" s="282"/>
      <c r="O47" s="282"/>
      <c r="P47" s="282"/>
      <c r="Q47" s="283"/>
      <c r="R47" s="56"/>
      <c r="S47" s="56"/>
      <c r="T47" s="56"/>
      <c r="U47" s="1"/>
      <c r="V47" s="1"/>
      <c r="W47" s="1"/>
      <c r="X47" s="1"/>
    </row>
    <row r="48" spans="1:24" x14ac:dyDescent="0.2">
      <c r="A48" s="253"/>
      <c r="B48" s="253"/>
      <c r="C48" s="257"/>
      <c r="D48" s="257"/>
      <c r="E48" s="257"/>
      <c r="F48" s="257"/>
      <c r="G48" s="257"/>
      <c r="H48" s="257"/>
      <c r="I48" s="257"/>
      <c r="J48" s="253"/>
      <c r="K48" s="257"/>
      <c r="L48" s="257"/>
      <c r="M48" s="257"/>
      <c r="N48" s="257"/>
      <c r="O48" s="257"/>
      <c r="P48" s="257"/>
      <c r="Q48" s="257"/>
      <c r="R48" s="56"/>
      <c r="S48" s="56"/>
      <c r="T48" s="56"/>
      <c r="U48" s="1"/>
      <c r="V48" s="1"/>
      <c r="W48" s="1"/>
      <c r="X48" s="1"/>
    </row>
    <row r="49" spans="1:24" ht="21" x14ac:dyDescent="0.25">
      <c r="A49" s="253"/>
      <c r="B49" s="253"/>
      <c r="C49" s="267" t="s">
        <v>171</v>
      </c>
      <c r="D49" s="259"/>
      <c r="E49" s="259"/>
      <c r="F49" s="260"/>
      <c r="G49" s="63"/>
      <c r="H49" s="266">
        <v>0</v>
      </c>
      <c r="I49" s="259"/>
      <c r="J49" s="259"/>
      <c r="K49" s="259"/>
      <c r="L49" s="257"/>
      <c r="M49" s="257"/>
      <c r="N49" s="257"/>
      <c r="O49" s="257"/>
      <c r="P49" s="257"/>
      <c r="Q49" s="257"/>
      <c r="R49" s="56"/>
      <c r="S49" s="56"/>
      <c r="T49" s="56"/>
      <c r="U49" s="1"/>
      <c r="V49" s="1"/>
      <c r="W49" s="1"/>
      <c r="X49" s="1"/>
    </row>
    <row r="50" spans="1:24" ht="21" x14ac:dyDescent="0.25">
      <c r="A50" s="253"/>
      <c r="B50" s="253"/>
      <c r="C50" s="284" t="s">
        <v>165</v>
      </c>
      <c r="D50" s="285"/>
      <c r="E50" s="285"/>
      <c r="F50" s="285"/>
      <c r="G50" s="259"/>
      <c r="H50" s="259"/>
      <c r="I50" s="259"/>
      <c r="J50" s="259"/>
      <c r="K50" s="259"/>
      <c r="L50" s="257"/>
      <c r="M50" s="255"/>
      <c r="N50" s="257"/>
      <c r="O50" s="257"/>
      <c r="P50" s="257"/>
      <c r="Q50" s="257"/>
      <c r="R50" s="56"/>
      <c r="S50" s="56"/>
      <c r="T50" s="56"/>
      <c r="U50" s="1"/>
      <c r="V50" s="1"/>
      <c r="W50" s="1"/>
      <c r="X50" s="1"/>
    </row>
    <row r="51" spans="1:24" x14ac:dyDescent="0.2">
      <c r="A51" s="253"/>
      <c r="B51" s="63"/>
      <c r="C51" s="261"/>
      <c r="D51" s="286" t="s">
        <v>166</v>
      </c>
      <c r="E51" s="285"/>
      <c r="F51" s="262"/>
      <c r="G51" s="262"/>
      <c r="H51" s="262"/>
      <c r="I51" s="259"/>
      <c r="J51" s="259"/>
      <c r="K51" s="259"/>
      <c r="L51" s="257"/>
      <c r="M51" s="273"/>
      <c r="N51" s="271"/>
      <c r="O51" s="257"/>
      <c r="P51" s="257"/>
      <c r="Q51" s="257"/>
      <c r="R51" s="56"/>
      <c r="S51" s="56"/>
      <c r="T51" s="56"/>
      <c r="U51" s="1"/>
      <c r="V51" s="1"/>
      <c r="W51" s="1"/>
      <c r="X51" s="1"/>
    </row>
    <row r="52" spans="1:24" x14ac:dyDescent="0.2">
      <c r="A52" s="253"/>
      <c r="B52" s="253"/>
      <c r="C52" s="259"/>
      <c r="D52" s="274" t="s">
        <v>167</v>
      </c>
      <c r="E52" s="275"/>
      <c r="F52" s="263">
        <v>0</v>
      </c>
      <c r="G52" s="259"/>
      <c r="H52" s="259"/>
      <c r="I52" s="274" t="s">
        <v>168</v>
      </c>
      <c r="J52" s="276"/>
      <c r="K52" s="264">
        <v>0</v>
      </c>
      <c r="L52" s="257"/>
      <c r="M52" s="257"/>
      <c r="N52" s="257"/>
      <c r="O52" s="257"/>
      <c r="P52" s="257"/>
      <c r="Q52" s="257"/>
      <c r="R52" s="56"/>
      <c r="S52" s="56"/>
      <c r="T52" s="56"/>
      <c r="U52" s="1"/>
      <c r="V52" s="1"/>
      <c r="W52" s="1"/>
      <c r="X52" s="1"/>
    </row>
    <row r="53" spans="1:24" x14ac:dyDescent="0.2">
      <c r="A53" s="253"/>
      <c r="B53" s="253"/>
      <c r="C53" s="259"/>
      <c r="D53" s="274" t="s">
        <v>169</v>
      </c>
      <c r="E53" s="276"/>
      <c r="F53" s="277" t="s">
        <v>170</v>
      </c>
      <c r="G53" s="276"/>
      <c r="H53" s="276"/>
      <c r="I53" s="276"/>
      <c r="J53" s="276"/>
      <c r="K53" s="259"/>
      <c r="L53" s="257"/>
      <c r="M53" s="257"/>
      <c r="N53" s="257"/>
      <c r="O53" s="257"/>
      <c r="P53" s="257"/>
      <c r="Q53" s="257"/>
      <c r="R53" s="56"/>
      <c r="S53" s="56"/>
      <c r="T53" s="56"/>
      <c r="U53" s="1"/>
      <c r="V53" s="1"/>
      <c r="W53" s="1"/>
      <c r="X53" s="1"/>
    </row>
    <row r="54" spans="1:24" x14ac:dyDescent="0.2">
      <c r="A54" s="253"/>
      <c r="B54" s="253"/>
      <c r="C54" s="259"/>
      <c r="D54" s="274" t="s">
        <v>167</v>
      </c>
      <c r="E54" s="275"/>
      <c r="F54" s="263">
        <v>0</v>
      </c>
      <c r="G54" s="259"/>
      <c r="H54" s="259"/>
      <c r="I54" s="274" t="s">
        <v>168</v>
      </c>
      <c r="J54" s="276"/>
      <c r="K54" s="264">
        <v>0</v>
      </c>
      <c r="L54" s="257"/>
      <c r="M54" s="257"/>
      <c r="N54" s="257"/>
      <c r="O54" s="257"/>
      <c r="P54" s="257"/>
      <c r="Q54" s="257"/>
      <c r="R54" s="56"/>
      <c r="S54" s="56"/>
      <c r="T54" s="56"/>
      <c r="U54" s="1"/>
      <c r="V54" s="1"/>
      <c r="W54" s="1"/>
      <c r="X54" s="1"/>
    </row>
    <row r="55" spans="1:24" x14ac:dyDescent="0.2">
      <c r="A55" s="253"/>
      <c r="B55" s="253"/>
      <c r="C55" s="260"/>
      <c r="D55" s="260"/>
      <c r="E55" s="260"/>
      <c r="F55" s="260"/>
      <c r="G55" s="260"/>
      <c r="H55" s="260"/>
      <c r="I55" s="260"/>
      <c r="J55" s="260"/>
      <c r="K55" s="260"/>
      <c r="L55" s="265"/>
      <c r="M55" s="258"/>
      <c r="N55" s="258"/>
      <c r="O55" s="258"/>
      <c r="P55" s="258"/>
      <c r="Q55" s="258"/>
      <c r="R55" s="56"/>
      <c r="S55" s="56"/>
      <c r="T55" s="56"/>
      <c r="U55" s="1"/>
      <c r="V55" s="1"/>
      <c r="W55" s="1"/>
      <c r="X55" s="1"/>
    </row>
    <row r="56" spans="1:24" x14ac:dyDescent="0.2">
      <c r="A56" s="253"/>
      <c r="B56" s="253"/>
      <c r="C56" s="260"/>
      <c r="D56" s="260"/>
      <c r="E56" s="260"/>
      <c r="F56" s="260"/>
      <c r="G56" s="260"/>
      <c r="H56" s="260"/>
      <c r="I56" s="260"/>
      <c r="J56" s="260"/>
      <c r="K56" s="260"/>
      <c r="L56" s="265"/>
      <c r="M56" s="258"/>
      <c r="N56" s="258"/>
      <c r="O56" s="258"/>
      <c r="P56" s="258"/>
      <c r="Q56" s="258"/>
      <c r="R56" s="56"/>
      <c r="S56" s="56"/>
      <c r="T56" s="56"/>
      <c r="U56" s="1"/>
      <c r="V56" s="1"/>
      <c r="W56" s="1"/>
      <c r="X56" s="1"/>
    </row>
    <row r="57" spans="1:24" x14ac:dyDescent="0.2">
      <c r="A57" s="253"/>
      <c r="B57" s="253"/>
      <c r="C57" s="260"/>
      <c r="D57" s="260"/>
      <c r="E57" s="260"/>
      <c r="F57" s="260"/>
      <c r="G57" s="260"/>
      <c r="H57" s="260"/>
      <c r="I57" s="260"/>
      <c r="J57" s="260"/>
      <c r="K57" s="260"/>
      <c r="L57" s="265"/>
      <c r="M57" s="258"/>
      <c r="N57" s="258"/>
      <c r="O57" s="258"/>
      <c r="P57" s="258"/>
      <c r="Q57" s="258"/>
      <c r="R57" s="56"/>
      <c r="S57" s="56"/>
      <c r="T57" s="56"/>
      <c r="U57" s="1"/>
      <c r="V57" s="1"/>
      <c r="W57" s="1"/>
      <c r="X57" s="1"/>
    </row>
    <row r="58" spans="1:24" x14ac:dyDescent="0.2">
      <c r="A58" s="253"/>
      <c r="B58" s="253"/>
      <c r="C58" s="260"/>
      <c r="D58" s="260"/>
      <c r="E58" s="260"/>
      <c r="F58" s="260"/>
      <c r="G58" s="260"/>
      <c r="H58" s="260"/>
      <c r="I58" s="260"/>
      <c r="J58" s="260"/>
      <c r="K58" s="260"/>
      <c r="L58" s="265"/>
      <c r="M58" s="258"/>
      <c r="N58" s="258"/>
      <c r="O58" s="258"/>
      <c r="P58" s="258"/>
      <c r="Q58" s="258"/>
      <c r="R58" s="56"/>
      <c r="S58" s="56"/>
      <c r="T58" s="56"/>
      <c r="U58" s="1"/>
      <c r="V58" s="1"/>
      <c r="W58" s="1"/>
      <c r="X58" s="1"/>
    </row>
    <row r="59" spans="1:24" x14ac:dyDescent="0.2">
      <c r="A59" s="253"/>
      <c r="B59" s="253"/>
      <c r="C59" s="260"/>
      <c r="D59" s="260"/>
      <c r="E59" s="260"/>
      <c r="F59" s="260"/>
      <c r="G59" s="260"/>
      <c r="H59" s="260"/>
      <c r="I59" s="260"/>
      <c r="J59" s="260"/>
      <c r="K59" s="260"/>
      <c r="L59" s="265"/>
      <c r="M59" s="258"/>
      <c r="N59" s="258"/>
      <c r="O59" s="258"/>
      <c r="P59" s="258"/>
      <c r="Q59" s="258"/>
      <c r="R59" s="56"/>
      <c r="S59" s="56"/>
      <c r="T59" s="56"/>
      <c r="U59" s="1"/>
      <c r="V59" s="1"/>
      <c r="W59" s="1"/>
      <c r="X59" s="1"/>
    </row>
    <row r="60" spans="1:24" x14ac:dyDescent="0.2">
      <c r="A60" s="253"/>
      <c r="B60" s="253"/>
      <c r="C60" s="260"/>
      <c r="D60" s="260"/>
      <c r="E60" s="260"/>
      <c r="F60" s="260"/>
      <c r="G60" s="260"/>
      <c r="H60" s="260"/>
      <c r="I60" s="260"/>
      <c r="J60" s="260"/>
      <c r="K60" s="260"/>
      <c r="L60" s="265"/>
      <c r="M60" s="258"/>
      <c r="N60" s="258"/>
      <c r="O60" s="258"/>
      <c r="P60" s="258"/>
      <c r="Q60" s="258"/>
      <c r="R60" s="56"/>
      <c r="S60" s="56"/>
      <c r="T60" s="56"/>
      <c r="U60" s="1"/>
      <c r="V60" s="1"/>
      <c r="W60" s="1"/>
      <c r="X60" s="1"/>
    </row>
    <row r="61" spans="1:24" x14ac:dyDescent="0.2">
      <c r="A61" s="253"/>
      <c r="B61" s="253"/>
      <c r="C61" s="260"/>
      <c r="D61" s="260"/>
      <c r="E61" s="260"/>
      <c r="F61" s="260"/>
      <c r="G61" s="260"/>
      <c r="H61" s="260"/>
      <c r="I61" s="260"/>
      <c r="J61" s="260"/>
      <c r="K61" s="260"/>
      <c r="L61" s="265"/>
      <c r="M61" s="258"/>
      <c r="N61" s="258"/>
      <c r="O61" s="258"/>
      <c r="P61" s="258"/>
      <c r="Q61" s="258"/>
      <c r="R61" s="56"/>
      <c r="S61" s="56"/>
      <c r="T61" s="56"/>
      <c r="U61" s="1"/>
      <c r="V61" s="1"/>
      <c r="W61" s="1"/>
      <c r="X61" s="1"/>
    </row>
    <row r="1048575" spans="17:17" x14ac:dyDescent="0.2">
      <c r="Q1048575" s="7"/>
    </row>
  </sheetData>
  <mergeCells count="31">
    <mergeCell ref="K47:Q47"/>
    <mergeCell ref="K42:Q42"/>
    <mergeCell ref="K43:Q43"/>
    <mergeCell ref="K44:Q44"/>
    <mergeCell ref="K45:Q45"/>
    <mergeCell ref="K46:Q46"/>
    <mergeCell ref="D53:E53"/>
    <mergeCell ref="F53:J53"/>
    <mergeCell ref="D54:E54"/>
    <mergeCell ref="I54:J54"/>
    <mergeCell ref="C42:I42"/>
    <mergeCell ref="C43:I43"/>
    <mergeCell ref="C44:I44"/>
    <mergeCell ref="C45:I45"/>
    <mergeCell ref="C46:I46"/>
    <mergeCell ref="C47:I47"/>
    <mergeCell ref="C50:F50"/>
    <mergeCell ref="D51:E51"/>
    <mergeCell ref="D52:E52"/>
    <mergeCell ref="I52:J52"/>
    <mergeCell ref="P22:Q22"/>
    <mergeCell ref="B3:H3"/>
    <mergeCell ref="I3:J3"/>
    <mergeCell ref="K3:O3"/>
    <mergeCell ref="P3:Q3"/>
    <mergeCell ref="L20:M20"/>
    <mergeCell ref="G36:H36"/>
    <mergeCell ref="G37:H37"/>
    <mergeCell ref="G38:H38"/>
    <mergeCell ref="O38:P38"/>
    <mergeCell ref="G39:H39"/>
  </mergeCells>
  <conditionalFormatting sqref="P39:X41 Q38:X38 A25:C27 E25:X27 A32:X32 A29:C31 A33:C35 A1:X1 E29:X31 A28:X28 A40:N41 E38:N39 E33:X37 A3:X24 A2:C2 E2:F2 N2:O2 I2:L2 R2:X2 A43 A62:X99 A44:B55 R42:X55 C41:Q41 A42:C42 C43:C47 J42:K47 C48:Q48 M53:Q54 P49:Q52 M49:N50 M52:N52">
    <cfRule type="cellIs" dxfId="13" priority="13" operator="lessThan">
      <formula>0</formula>
    </cfRule>
  </conditionalFormatting>
  <conditionalFormatting sqref="R11:R18">
    <cfRule type="cellIs" dxfId="12" priority="14" operator="equal">
      <formula>"OK"</formula>
    </cfRule>
    <cfRule type="cellIs" dxfId="11" priority="15" operator="equal">
      <formula>"ERROR"</formula>
    </cfRule>
  </conditionalFormatting>
  <conditionalFormatting sqref="D1 G1:H1 M1 P1:Q1 B5:Q9 C11:E23 F11:F17 F19:F23 J11:J21 J23 L20:M20 N11:N23 P22:Q22 C28:D28 G37:H39 G30:H35 H25:L28 L30:L32 L34:L37 N25:N27 N29:N34 N36:N37 C25:C27 C32:D32 C29:C31 C33:C35">
    <cfRule type="containsBlanks" dxfId="10" priority="12">
      <formula>LEN(TRIM(B1))=0</formula>
    </cfRule>
  </conditionalFormatting>
  <conditionalFormatting sqref="O39">
    <cfRule type="cellIs" dxfId="9" priority="11" operator="lessThan">
      <formula>0</formula>
    </cfRule>
  </conditionalFormatting>
  <conditionalFormatting sqref="O40">
    <cfRule type="cellIs" dxfId="8" priority="10" operator="lessThan">
      <formula>0</formula>
    </cfRule>
  </conditionalFormatting>
  <conditionalFormatting sqref="Q1048575:Q1048576">
    <cfRule type="cellIs" dxfId="7" priority="9" operator="lessThan">
      <formula>0</formula>
    </cfRule>
  </conditionalFormatting>
  <conditionalFormatting sqref="O38:P38">
    <cfRule type="cellIs" dxfId="6" priority="8" operator="lessThan">
      <formula>0</formula>
    </cfRule>
  </conditionalFormatting>
  <conditionalFormatting sqref="O38:P38">
    <cfRule type="containsBlanks" dxfId="5" priority="7">
      <formula>LEN(TRIM(O38))=0</formula>
    </cfRule>
  </conditionalFormatting>
  <conditionalFormatting sqref="A37:B39 A36:D36">
    <cfRule type="cellIs" dxfId="4" priority="6" operator="lessThan">
      <formula>0</formula>
    </cfRule>
  </conditionalFormatting>
  <conditionalFormatting sqref="C50:L54 C49:E49 H49:L49">
    <cfRule type="cellIs" dxfId="3" priority="4" operator="lessThan">
      <formula>0</formula>
    </cfRule>
  </conditionalFormatting>
  <conditionalFormatting sqref="A56:B61 R56:X61">
    <cfRule type="cellIs" dxfId="2" priority="3" operator="lessThan">
      <formula>0</formula>
    </cfRule>
  </conditionalFormatting>
  <conditionalFormatting sqref="O49:O52">
    <cfRule type="cellIs" dxfId="1" priority="2" operator="lessThan">
      <formula>0</formula>
    </cfRule>
  </conditionalFormatting>
  <conditionalFormatting sqref="M51:N51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Performance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Myers</dc:creator>
  <cp:lastModifiedBy>Theo Hicks</cp:lastModifiedBy>
  <dcterms:created xsi:type="dcterms:W3CDTF">2018-09-16T17:39:05Z</dcterms:created>
  <dcterms:modified xsi:type="dcterms:W3CDTF">2019-07-22T16:14:59Z</dcterms:modified>
</cp:coreProperties>
</file>